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3.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31a6f2098b14d3d" /></Relationships>
</file>

<file path=xl/workbook.xml><?xml version="1.0" encoding="utf-8"?>
<x:workbook xmlns:x="http://schemas.openxmlformats.org/spreadsheetml/2006/main">
  <x:sheets>
    <x:sheet xmlns:r="http://schemas.openxmlformats.org/officeDocument/2006/relationships" name="Empieza aquí" sheetId="1" r:id="R3d5be981208245bc"/>
    <x:sheet xmlns:r="http://schemas.openxmlformats.org/officeDocument/2006/relationships" name="Mi presupuesto" sheetId="2" r:id="R16c7c32fe04a48dd"/>
    <x:sheet xmlns:r="http://schemas.openxmlformats.org/officeDocument/2006/relationships" name="Movimientos" sheetId="3" r:id="Rcbce9bf564194c96"/>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quot;$&quot;#,##0;[Red](&quot;$&quot;#,##0);&quot;$&quot;0"/>
    <x:numFmt numFmtId="201" formatCode="dd/mm/yyyy"/>
  </x:numFmts>
  <x:fonts count="25">
    <x:font>
      <x:sz val="11"/>
      <x:name val="Carlito"/>
    </x:font>
    <x:font>
      <x:b/>
      <x:sz val="16"/>
      <x:color rgb="FFFFFFFF"/>
      <x:name val="Carlito"/>
    </x:font>
    <x:font>
      <x:b/>
      <x:sz val="19"/>
      <x:color rgb="FFFFFFFF"/>
      <x:name val="Carlito"/>
    </x:font>
    <x:font>
      <x:b/>
      <x:sz val="11"/>
      <x:color rgb="FF104F3A"/>
      <x:name val="Carlito"/>
    </x:font>
    <x:font>
      <x:b/>
      <x:sz val="13"/>
      <x:color rgb="FFFFFFFF"/>
      <x:name val="Carlito"/>
    </x:font>
    <x:font>
      <x:b/>
      <x:sz val="17"/>
      <x:color rgb="FF104F3A"/>
      <x:name val="Carlito"/>
    </x:font>
    <x:font>
      <x:b/>
      <x:sz val="12"/>
      <x:color rgb="FF20342B"/>
      <x:name val="Carlito"/>
    </x:font>
    <x:font>
      <x:sz val="11"/>
      <x:color rgb="FF20342B"/>
      <x:name val="Carlito"/>
    </x:font>
    <x:font>
      <x:b/>
      <x:sz val="12"/>
      <x:color rgb="FFFFFFFF"/>
      <x:name val="Carlito"/>
    </x:font>
    <x:font>
      <x:b/>
      <x:sz val="11"/>
      <x:color rgb="FF20342B"/>
      <x:name val="Carlito"/>
    </x:font>
    <x:font>
      <x:b/>
      <x:sz val="12"/>
      <x:color rgb="FF104F3A"/>
      <x:name val="Carlito"/>
    </x:font>
    <x:font>
      <x:b/>
      <x:sz val="20"/>
      <x:color rgb="FFFFFFFF"/>
      <x:name val="Carlito"/>
    </x:font>
    <x:font>
      <x:sz val="11"/>
      <x:color rgb="FF104F3A"/>
      <x:name val="Carlito"/>
    </x:font>
    <x:font>
      <x:sz val="10"/>
      <x:color rgb="FF795B14"/>
      <x:name val="Carlito"/>
    </x:font>
    <x:font>
      <x:b/>
      <x:sz val="10"/>
      <x:color rgb="FFFFFFFF"/>
      <x:name val="Carlito"/>
    </x:font>
    <x:font>
      <x:b/>
      <x:sz val="20"/>
      <x:color rgb="FF104F3A"/>
      <x:name val="Carlito"/>
    </x:font>
    <x:font>
      <x:sz val="10"/>
      <x:color rgb="FF20342B"/>
      <x:name val="Carlito"/>
    </x:font>
    <x:font>
      <x:sz val="10"/>
      <x:color rgb="FF688076"/>
      <x:name val="Carlito"/>
    </x:font>
    <x:font>
      <x:b/>
      <x:sz val="10"/>
      <x:color rgb="FF104F3A"/>
      <x:name val="Carlito"/>
    </x:font>
    <x:font>
      <x:b/>
      <x:sz val="11"/>
      <x:color rgb="FFFFFFFF"/>
      <x:name val="Carlito"/>
    </x:font>
    <x:font>
      <x:b/>
      <x:sz val="14"/>
      <x:color rgb="FFFFFFFF"/>
      <x:name val="Carlito"/>
    </x:font>
    <x:font>
      <x:sz val="10"/>
      <x:color rgb="FF104F3A"/>
      <x:name val="Carlito"/>
    </x:font>
    <x:font>
      <x:b/>
      <x:sz val="18"/>
      <x:color rgb="FFFFFFFF"/>
      <x:name val="Carlito"/>
    </x:font>
    <x:font>
      <x:sz val="11"/>
      <x:color rgb="FF6B521E"/>
      <x:name val="Carlito"/>
    </x:font>
    <x:font>
      <x:b/>
      <x:sz val="10"/>
      <x:color rgb="FF82600D"/>
      <x:name val="Carlito"/>
    </x:font>
  </x:fonts>
  <x:fills count="10">
    <x:fill>
      <x:patternFill patternType="none"/>
    </x:fill>
    <x:fill>
      <x:patternFill patternType="gray125"/>
    </x:fill>
    <x:fill>
      <x:patternFill patternType="solid">
        <x:fgColor rgb="FF166534"/>
      </x:patternFill>
    </x:fill>
    <x:fill>
      <x:patternFill patternType="solid">
        <x:fgColor rgb="FF104F3A"/>
      </x:patternFill>
    </x:fill>
    <x:fill>
      <x:patternFill patternType="solid">
        <x:fgColor rgb="FFE6F5EB"/>
      </x:patternFill>
    </x:fill>
    <x:fill>
      <x:patternFill patternType="solid">
        <x:fgColor rgb="FF17855D"/>
      </x:patternFill>
    </x:fill>
    <x:fill>
      <x:patternFill patternType="solid">
        <x:fgColor rgb="FFF2FBF5"/>
      </x:patternFill>
    </x:fill>
    <x:fill>
      <x:patternFill patternType="solid">
        <x:fgColor rgb="FFFFF8E5"/>
      </x:patternFill>
    </x:fill>
    <x:fill>
      <x:patternFill patternType="solid">
        <x:fgColor rgb="FFFFFFFF"/>
      </x:patternFill>
    </x:fill>
    <x:fill>
      <x:patternFill patternType="solid">
        <x:fgColor rgb="FFF6E9BE"/>
      </x:patternFill>
    </x:fill>
  </x:fills>
  <x:borders count="2">
    <x:border/>
    <x:border/>
  </x:borders>
  <x:cellStyleXfs count="1">
    <x:xf numFmtId="0" fontId="0" fillId="0" borderId="0"/>
  </x:cellStyleXfs>
  <x:cellXfs count="18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1" fillId="3"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applyAlignment="1">
      <x:alignment vertical="center"/>
    </x:xf>
    <x:xf numFmtId="0" fontId="2" fillId="3" borderId="0" xfId="0" applyNumberFormat="1" applyFont="1" applyFill="1" applyBorder="1"/>
    <x:xf numFmtId="0" fontId="1" fillId="3" borderId="1"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applyAlignment="1">
      <x:alignment vertical="center"/>
    </x:xf>
    <x:xf numFmtId="0" fontId="2" fillId="3" borderId="1" xfId="0" applyNumberFormat="1" applyFont="1" applyFill="1" applyBorder="1"/>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0" fillId="5" borderId="1" xfId="0" applyNumberFormat="1" applyFont="1" applyFill="1" applyBorder="1"/>
    <x:xf numFmtId="0" fontId="4" fillId="5" borderId="1"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horizontal="center"/>
    </x:xf>
    <x:xf numFmtId="0" fontId="5" fillId="4" borderId="0" xfId="0" applyNumberFormat="1" applyFont="1" applyFill="1" applyBorder="1" applyAlignment="1">
      <x:alignment horizontal="center" vertical="center"/>
    </x:xf>
    <x:xf numFmtId="0" fontId="5" fillId="4" borderId="1" xfId="0" applyNumberFormat="1" applyFont="1" applyFill="1" applyBorder="1"/>
    <x:xf numFmtId="0" fontId="5" fillId="4" borderId="1" xfId="0" applyNumberFormat="1" applyFont="1" applyFill="1" applyBorder="1" applyAlignment="1">
      <x:alignment horizontal="center"/>
    </x:xf>
    <x:xf numFmtId="0" fontId="5" fillId="4" borderId="1" xfId="0" applyNumberFormat="1" applyFont="1" applyFill="1" applyBorder="1" applyAlignment="1">
      <x:alignment horizontal="center" vertical="center"/>
    </x:xf>
    <x:xf numFmtId="0" fontId="0" fillId="6" borderId="0" xfId="0" applyNumberFormat="1" applyFont="1" applyFill="1" applyBorder="1"/>
    <x:xf numFmtId="0" fontId="6" fillId="6" borderId="0" xfId="0" applyNumberFormat="1" applyFont="1" applyFill="1" applyBorder="1"/>
    <x:xf numFmtId="0" fontId="0" fillId="6" borderId="1" xfId="0" applyNumberFormat="1" applyFont="1" applyFill="1" applyBorder="1"/>
    <x:xf numFmtId="0" fontId="6" fillId="6" borderId="1"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5" borderId="0" xfId="0" applyNumberFormat="1" applyFont="1" applyFill="1" applyBorder="1"/>
    <x:xf numFmtId="0" fontId="8" fillId="5" borderId="1" xfId="0" applyNumberFormat="1" applyFont="1" applyFill="1" applyBorder="1"/>
    <x:xf numFmtId="0" fontId="0" fillId="7" borderId="0" xfId="0" applyNumberFormat="1" applyFont="1" applyFill="1" applyBorder="1"/>
    <x:xf numFmtId="0" fontId="9" fillId="7" borderId="0" xfId="0" applyNumberFormat="1" applyFont="1" applyFill="1" applyBorder="1"/>
    <x:xf numFmtId="0" fontId="9" fillId="7" borderId="0" xfId="0" applyNumberFormat="1" applyFont="1" applyFill="1" applyBorder="1" applyAlignment="1">
      <x:alignment vertical="center"/>
    </x:xf>
    <x:xf numFmtId="0" fontId="0" fillId="7" borderId="1" xfId="0" applyNumberFormat="1" applyFont="1" applyFill="1" applyBorder="1"/>
    <x:xf numFmtId="0" fontId="9" fillId="7" borderId="1" xfId="0" applyNumberFormat="1" applyFont="1" applyFill="1" applyBorder="1"/>
    <x:xf numFmtId="0" fontId="9" fillId="7" borderId="1"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1" xfId="0" applyNumberFormat="1" applyFont="1" applyFill="1" applyBorder="1" applyAlignment="1">
      <x:alignment vertical="center"/>
    </x:xf>
    <x:xf numFmtId="0" fontId="8" fillId="3" borderId="0" xfId="0" applyNumberFormat="1" applyFont="1" applyFill="1" applyBorder="1"/>
    <x:xf numFmtId="0" fontId="8" fillId="3" borderId="1" xfId="0" applyNumberFormat="1" applyFont="1" applyFill="1" applyBorder="1"/>
    <x:xf numFmtId="0" fontId="10" fillId="4" borderId="0" xfId="0" applyNumberFormat="1" applyFont="1" applyFill="1" applyBorder="1"/>
    <x:xf numFmtId="0" fontId="10" fillId="4" borderId="1" xfId="0" applyNumberFormat="1" applyFont="1" applyFill="1" applyBorder="1"/>
    <x:xf numFmtId="0" fontId="0" fillId="8" borderId="0" xfId="0" applyNumberFormat="1" applyFont="1" applyFill="1" applyBorder="1"/>
    <x:xf numFmtId="0" fontId="7" fillId="8" borderId="0" xfId="0" applyNumberFormat="1" applyFont="1" applyFill="1" applyBorder="1"/>
    <x:xf numFmtId="0" fontId="7" fillId="8" borderId="0" xfId="0" applyNumberFormat="1" applyFont="1" applyFill="1" applyBorder="1" applyAlignment="1">
      <x:alignment wrapText="1"/>
    </x:xf>
    <x:xf numFmtId="0" fontId="7" fillId="8" borderId="0" xfId="0" applyNumberFormat="1" applyFont="1" applyFill="1" applyBorder="1" applyAlignment="1">
      <x:alignment vertical="center" wrapText="1"/>
    </x:xf>
    <x:xf numFmtId="0" fontId="0" fillId="8" borderId="1" xfId="0" applyNumberFormat="1" applyFont="1" applyFill="1" applyBorder="1"/>
    <x:xf numFmtId="0" fontId="7" fillId="8" borderId="1" xfId="0" applyNumberFormat="1" applyFont="1" applyFill="1" applyBorder="1"/>
    <x:xf numFmtId="0" fontId="7" fillId="8" borderId="1" xfId="0" applyNumberFormat="1" applyFont="1" applyFill="1" applyBorder="1" applyAlignment="1">
      <x:alignment wrapText="1"/>
    </x:xf>
    <x:xf numFmtId="0" fontId="7" fillId="8" borderId="1" xfId="0" applyNumberFormat="1" applyFont="1" applyFill="1" applyBorder="1" applyAlignment="1">
      <x:alignment vertical="center" wrapText="1"/>
    </x:xf>
    <x:xf numFmtId="0" fontId="11" fillId="3" borderId="0" xfId="0" applyNumberFormat="1" applyFont="1" applyFill="1" applyBorder="1"/>
    <x:xf numFmtId="0" fontId="11" fillId="3" borderId="0" xfId="0" applyNumberFormat="1" applyFont="1" applyFill="1" applyBorder="1" applyAlignment="1">
      <x:alignment vertical="center"/>
    </x:xf>
    <x:xf numFmtId="0" fontId="11" fillId="3" borderId="1" xfId="0" applyNumberFormat="1" applyFont="1" applyFill="1" applyBorder="1"/>
    <x:xf numFmtId="0" fontId="11" fillId="3" borderId="1" xfId="0" applyNumberFormat="1" applyFont="1" applyFill="1" applyBorder="1" applyAlignment="1">
      <x:alignment vertical="center"/>
    </x:xf>
    <x:xf numFmtId="0" fontId="12" fillId="4" borderId="0" xfId="0" applyNumberFormat="1" applyFont="1" applyFill="1" applyBorder="1"/>
    <x:xf numFmtId="0" fontId="12" fillId="4" borderId="1" xfId="0" applyNumberFormat="1" applyFont="1" applyFill="1" applyBorder="1"/>
    <x:xf numFmtId="0" fontId="3" fillId="0" borderId="0" xfId="0" applyNumberFormat="1" applyFont="1" applyFill="1" applyBorder="1"/>
    <x:xf numFmtId="0" fontId="3" fillId="0" borderId="1" xfId="0" applyNumberFormat="1" applyFont="1" applyFill="1" applyBorder="1"/>
    <x:xf numFmtId="0" fontId="9" fillId="7" borderId="0" xfId="0" applyNumberFormat="1" applyFont="1" applyFill="1" applyBorder="1" applyAlignment="1">
      <x:alignment horizontal="center"/>
    </x:xf>
    <x:xf numFmtId="0" fontId="9" fillId="7" borderId="1" xfId="0" applyNumberFormat="1" applyFont="1" applyFill="1" applyBorder="1" applyAlignment="1">
      <x:alignment horizontal="center"/>
    </x:xf>
    <x:xf numFmtId="0" fontId="0" fillId="9" borderId="0" xfId="0" applyNumberFormat="1" applyFont="1" applyFill="1" applyBorder="1"/>
    <x:xf numFmtId="0" fontId="13" fillId="9" borderId="0" xfId="0" applyNumberFormat="1" applyFont="1" applyFill="1" applyBorder="1"/>
    <x:xf numFmtId="0" fontId="13" fillId="9" borderId="0" xfId="0" applyNumberFormat="1" applyFont="1" applyFill="1" applyBorder="1" applyAlignment="1">
      <x:alignment vertical="center"/>
    </x:xf>
    <x:xf numFmtId="0" fontId="0" fillId="9" borderId="1" xfId="0" applyNumberFormat="1" applyFont="1" applyFill="1" applyBorder="1"/>
    <x:xf numFmtId="0" fontId="13" fillId="9" borderId="1" xfId="0" applyNumberFormat="1" applyFont="1" applyFill="1" applyBorder="1"/>
    <x:xf numFmtId="0" fontId="13" fillId="9" borderId="1" xfId="0" applyNumberFormat="1" applyFont="1" applyFill="1" applyBorder="1" applyAlignment="1">
      <x:alignment vertical="center"/>
    </x:xf>
    <x:xf numFmtId="0" fontId="14" fillId="5" borderId="0" xfId="0" applyNumberFormat="1" applyFont="1" applyFill="1" applyBorder="1"/>
    <x:xf numFmtId="0" fontId="14" fillId="5" borderId="0" xfId="0" applyNumberFormat="1" applyFont="1" applyFill="1" applyBorder="1" applyAlignment="1">
      <x:alignment horizontal="center"/>
    </x:xf>
    <x:xf numFmtId="0" fontId="14" fillId="5" borderId="0" xfId="0" applyNumberFormat="1" applyFont="1" applyFill="1" applyBorder="1" applyAlignment="1">
      <x:alignment horizontal="center" vertical="center"/>
    </x:xf>
    <x:xf numFmtId="0" fontId="14" fillId="5" borderId="1" xfId="0" applyNumberFormat="1" applyFont="1" applyFill="1" applyBorder="1"/>
    <x:xf numFmtId="0" fontId="14" fillId="5" borderId="1" xfId="0" applyNumberFormat="1" applyFont="1" applyFill="1" applyBorder="1" applyAlignment="1">
      <x:alignment horizontal="center"/>
    </x:xf>
    <x:xf numFmtId="0" fontId="14" fillId="5" borderId="1" xfId="0" applyNumberFormat="1" applyFont="1" applyFill="1" applyBorder="1" applyAlignment="1">
      <x:alignment horizontal="center" vertical="center"/>
    </x:xf>
    <x:xf numFmtId="0" fontId="15" fillId="6" borderId="0" xfId="0" applyNumberFormat="1" applyFont="1" applyFill="1" applyBorder="1"/>
    <x:xf numFmtId="0" fontId="15" fillId="6" borderId="0" xfId="0" applyNumberFormat="1" applyFont="1" applyFill="1" applyBorder="1" applyAlignment="1">
      <x:alignment horizontal="center"/>
    </x:xf>
    <x:xf numFmtId="0" fontId="15" fillId="6" borderId="0" xfId="0" applyNumberFormat="1" applyFont="1" applyFill="1" applyBorder="1" applyAlignment="1">
      <x:alignment horizontal="center" vertical="center"/>
    </x:xf>
    <x:xf numFmtId="0" fontId="15" fillId="6" borderId="1" xfId="0" applyNumberFormat="1" applyFont="1" applyFill="1" applyBorder="1"/>
    <x:xf numFmtId="0" fontId="15" fillId="6" borderId="1" xfId="0" applyNumberFormat="1" applyFont="1" applyFill="1" applyBorder="1" applyAlignment="1">
      <x:alignment horizontal="center"/>
    </x:xf>
    <x:xf numFmtId="0" fontId="15" fillId="6" borderId="1" xfId="0" applyNumberFormat="1" applyFont="1" applyFill="1" applyBorder="1" applyAlignment="1">
      <x:alignment horizontal="center" vertical="center"/>
    </x:xf>
    <x:xf numFmtId="0" fontId="14" fillId="5" borderId="0" xfId="0" applyNumberFormat="1" applyFont="1" applyFill="1" applyBorder="1" applyAlignment="1">
      <x:alignment vertical="center"/>
    </x:xf>
    <x:xf numFmtId="0" fontId="14" fillId="5" borderId="1" xfId="0" applyNumberFormat="1" applyFont="1" applyFill="1" applyBorder="1" applyAlignment="1">
      <x:alignment vertical="center"/>
    </x:xf>
    <x:xf numFmtId="0" fontId="16" fillId="8" borderId="0" xfId="0" applyNumberFormat="1" applyFont="1" applyFill="1" applyBorder="1"/>
    <x:xf numFmtId="0" fontId="16" fillId="8" borderId="0" xfId="0" applyNumberFormat="1" applyFont="1" applyFill="1" applyBorder="1" applyAlignment="1">
      <x:alignment vertical="center"/>
    </x:xf>
    <x:xf numFmtId="0" fontId="16" fillId="8" borderId="1" xfId="0" applyNumberFormat="1" applyFont="1" applyFill="1" applyBorder="1"/>
    <x:xf numFmtId="0" fontId="16" fillId="8" borderId="1" xfId="0" applyNumberFormat="1" applyFont="1" applyFill="1" applyBorder="1" applyAlignment="1">
      <x:alignment vertical="center"/>
    </x:xf>
    <x:xf numFmtId="0" fontId="17" fillId="8" borderId="0" xfId="0" applyNumberFormat="1" applyFont="1" applyFill="1" applyBorder="1" applyAlignment="1">
      <x:alignment vertical="center"/>
    </x:xf>
    <x:xf numFmtId="0" fontId="17" fillId="8" borderId="1" xfId="0" applyNumberFormat="1" applyFont="1" applyFill="1" applyBorder="1" applyAlignment="1">
      <x:alignment vertical="center"/>
    </x:xf>
    <x:xf numFmtId="200" fontId="16" fillId="8" borderId="0" xfId="0" applyNumberFormat="1" applyFont="1" applyFill="1" applyBorder="1" applyAlignment="1">
      <x:alignment vertical="center"/>
    </x:xf>
    <x:xf numFmtId="200" fontId="16" fillId="8" borderId="1" xfId="0" applyNumberFormat="1" applyFont="1" applyFill="1" applyBorder="1" applyAlignment="1">
      <x:alignment vertical="center"/>
    </x:xf>
    <x:xf numFmtId="0" fontId="18" fillId="8" borderId="0" xfId="0" applyNumberFormat="1" applyFont="1" applyFill="1" applyBorder="1" applyAlignment="1">
      <x:alignment vertical="center"/>
    </x:xf>
    <x:xf numFmtId="0" fontId="18" fillId="8" borderId="1" xfId="0" applyNumberFormat="1" applyFont="1" applyFill="1" applyBorder="1" applyAlignment="1">
      <x:alignment vertical="center"/>
    </x:xf>
    <x:xf numFmtId="0" fontId="16" fillId="6" borderId="0" xfId="0" applyNumberFormat="1" applyFont="1" applyFill="1" applyBorder="1"/>
    <x:xf numFmtId="0" fontId="16" fillId="6" borderId="0" xfId="0" applyNumberFormat="1" applyFont="1" applyFill="1" applyBorder="1" applyAlignment="1">
      <x:alignment vertical="center"/>
    </x:xf>
    <x:xf numFmtId="0" fontId="16" fillId="6" borderId="1" xfId="0" applyNumberFormat="1" applyFont="1" applyFill="1" applyBorder="1"/>
    <x:xf numFmtId="0" fontId="16" fillId="6" borderId="1" xfId="0" applyNumberFormat="1" applyFont="1" applyFill="1" applyBorder="1" applyAlignment="1">
      <x:alignment vertical="center"/>
    </x:xf>
    <x:xf numFmtId="0" fontId="17" fillId="6" borderId="0" xfId="0" applyNumberFormat="1" applyFont="1" applyFill="1" applyBorder="1" applyAlignment="1">
      <x:alignment vertical="center"/>
    </x:xf>
    <x:xf numFmtId="0" fontId="17" fillId="6" borderId="1" xfId="0" applyNumberFormat="1" applyFont="1" applyFill="1" applyBorder="1" applyAlignment="1">
      <x:alignment vertical="center"/>
    </x:xf>
    <x:xf numFmtId="200" fontId="16" fillId="6" borderId="0" xfId="0" applyNumberFormat="1" applyFont="1" applyFill="1" applyBorder="1" applyAlignment="1">
      <x:alignment vertical="center"/>
    </x:xf>
    <x:xf numFmtId="200" fontId="16" fillId="6" borderId="1" xfId="0" applyNumberFormat="1" applyFont="1" applyFill="1" applyBorder="1" applyAlignment="1">
      <x:alignment vertical="center"/>
    </x:xf>
    <x:xf numFmtId="0" fontId="18" fillId="6" borderId="0" xfId="0" applyNumberFormat="1" applyFont="1" applyFill="1" applyBorder="1" applyAlignment="1">
      <x:alignment vertical="center"/>
    </x:xf>
    <x:xf numFmtId="0" fontId="18" fillId="6" borderId="1" xfId="0" applyNumberFormat="1" applyFont="1" applyFill="1" applyBorder="1" applyAlignment="1">
      <x:alignment vertical="center"/>
    </x:xf>
    <x:xf numFmtId="0" fontId="19" fillId="3" borderId="0" xfId="0" applyNumberFormat="1" applyFont="1" applyFill="1" applyBorder="1"/>
    <x:xf numFmtId="0" fontId="19" fillId="3" borderId="1" xfId="0" applyNumberFormat="1" applyFont="1" applyFill="1" applyBorder="1"/>
    <x:xf numFmtId="200" fontId="19" fillId="3" borderId="0" xfId="0" applyNumberFormat="1" applyFont="1" applyFill="1" applyBorder="1"/>
    <x:xf numFmtId="200" fontId="19" fillId="3" borderId="1" xfId="0" applyNumberFormat="1" applyFont="1" applyFill="1" applyBorder="1"/>
    <x:xf numFmtId="0" fontId="19" fillId="5" borderId="0" xfId="0" applyNumberFormat="1" applyFont="1" applyFill="1" applyBorder="1"/>
    <x:xf numFmtId="0" fontId="19" fillId="5" borderId="1" xfId="0" applyNumberFormat="1" applyFont="1" applyFill="1" applyBorder="1"/>
    <x:xf numFmtId="0" fontId="16" fillId="6" borderId="0" xfId="0" applyNumberFormat="1" applyFont="1" applyFill="1" applyBorder="1" applyAlignment="1">
      <x:alignment wrapText="1"/>
    </x:xf>
    <x:xf numFmtId="0" fontId="16" fillId="6" borderId="0" xfId="0" applyNumberFormat="1" applyFont="1" applyFill="1" applyBorder="1" applyAlignment="1">
      <x:alignment vertical="center" wrapText="1"/>
    </x:xf>
    <x:xf numFmtId="0" fontId="16" fillId="6" borderId="1" xfId="0" applyNumberFormat="1" applyFont="1" applyFill="1" applyBorder="1" applyAlignment="1">
      <x:alignment wrapText="1"/>
    </x:xf>
    <x:xf numFmtId="0" fontId="16" fillId="6" borderId="1" xfId="0" applyNumberFormat="1" applyFont="1" applyFill="1" applyBorder="1" applyAlignment="1">
      <x:alignment vertical="center" wrapText="1"/>
    </x:xf>
    <x:xf numFmtId="0" fontId="16" fillId="7" borderId="0" xfId="0" applyNumberFormat="1" applyFont="1" applyFill="1" applyBorder="1"/>
    <x:xf numFmtId="0" fontId="16" fillId="7" borderId="0" xfId="0" applyNumberFormat="1" applyFont="1" applyFill="1" applyBorder="1" applyAlignment="1">
      <x:alignment wrapText="1"/>
    </x:xf>
    <x:xf numFmtId="0" fontId="16" fillId="7" borderId="0" xfId="0" applyNumberFormat="1" applyFont="1" applyFill="1" applyBorder="1" applyAlignment="1">
      <x:alignment vertical="center" wrapText="1"/>
    </x:xf>
    <x:xf numFmtId="0" fontId="16" fillId="7" borderId="1" xfId="0" applyNumberFormat="1" applyFont="1" applyFill="1" applyBorder="1"/>
    <x:xf numFmtId="0" fontId="16" fillId="7" borderId="1" xfId="0" applyNumberFormat="1" applyFont="1" applyFill="1" applyBorder="1" applyAlignment="1">
      <x:alignment wrapText="1"/>
    </x:xf>
    <x:xf numFmtId="0" fontId="16" fillId="7" borderId="1" xfId="0" applyNumberFormat="1" applyFont="1" applyFill="1" applyBorder="1" applyAlignment="1">
      <x:alignment vertical="center" wrapText="1"/>
    </x:xf>
    <x:xf numFmtId="200" fontId="15" fillId="6" borderId="0" xfId="0" applyNumberFormat="1" applyFont="1" applyFill="1" applyBorder="1" applyAlignment="1">
      <x:alignment horizontal="center" vertical="center"/>
    </x:xf>
    <x:xf numFmtId="200" fontId="15" fillId="6" borderId="1" xfId="0" applyNumberFormat="1" applyFont="1" applyFill="1" applyBorder="1" applyAlignment="1">
      <x:alignment horizontal="center" vertical="center"/>
    </x:xf>
    <x:xf numFmtId="0" fontId="20" fillId="3" borderId="0" xfId="0" applyNumberFormat="1" applyFont="1" applyFill="1" applyBorder="1"/>
    <x:xf numFmtId="0" fontId="20" fillId="3" borderId="0" xfId="0" applyNumberFormat="1" applyFont="1" applyFill="1" applyBorder="1" applyAlignment="1">
      <x:alignment vertical="center"/>
    </x:xf>
    <x:xf numFmtId="0" fontId="20" fillId="3" borderId="1" xfId="0" applyNumberFormat="1" applyFont="1" applyFill="1" applyBorder="1"/>
    <x:xf numFmtId="0" fontId="20" fillId="3" borderId="1" xfId="0" applyNumberFormat="1" applyFont="1" applyFill="1" applyBorder="1" applyAlignment="1">
      <x:alignment vertical="center"/>
    </x:xf>
    <x:xf numFmtId="0" fontId="21" fillId="4" borderId="0" xfId="0" applyNumberFormat="1" applyFont="1" applyFill="1" applyBorder="1"/>
    <x:xf numFmtId="0" fontId="21" fillId="4" borderId="1" xfId="0" applyNumberFormat="1" applyFont="1" applyFill="1" applyBorder="1"/>
    <x:xf numFmtId="0" fontId="16" fillId="7" borderId="0" xfId="0" applyNumberFormat="1" applyFont="1" applyFill="1" applyBorder="1" applyAlignment="1">
      <x:alignment vertical="center"/>
    </x:xf>
    <x:xf numFmtId="0" fontId="16" fillId="7" borderId="1" xfId="0" applyNumberFormat="1" applyFont="1" applyFill="1" applyBorder="1" applyAlignment="1">
      <x:alignment vertical="center"/>
    </x:xf>
    <x:xf numFmtId="0" fontId="16" fillId="4" borderId="0" xfId="0" applyNumberFormat="1" applyFont="1" applyFill="1" applyBorder="1" applyAlignment="1">
      <x:alignment vertical="center"/>
    </x:xf>
    <x:xf numFmtId="0" fontId="16" fillId="4" borderId="1" xfId="0" applyNumberFormat="1" applyFont="1" applyFill="1" applyBorder="1" applyAlignment="1">
      <x:alignment vertical="center"/>
    </x:xf>
    <x:xf numFmtId="200" fontId="16" fillId="7" borderId="0" xfId="0" applyNumberFormat="1" applyFont="1" applyFill="1" applyBorder="1" applyAlignment="1">
      <x:alignment vertical="center"/>
    </x:xf>
    <x:xf numFmtId="200" fontId="16" fillId="4" borderId="0" xfId="0" applyNumberFormat="1" applyFont="1" applyFill="1" applyBorder="1" applyAlignment="1">
      <x:alignment vertical="center"/>
    </x:xf>
    <x:xf numFmtId="200" fontId="0" fillId="0" borderId="0" xfId="0" applyNumberFormat="1" applyFont="1" applyFill="1" applyBorder="1"/>
    <x:xf numFmtId="200" fontId="16" fillId="7" borderId="1" xfId="0" applyNumberFormat="1" applyFont="1" applyFill="1" applyBorder="1" applyAlignment="1">
      <x:alignment vertical="center"/>
    </x:xf>
    <x:xf numFmtId="200" fontId="16" fillId="4" borderId="1" xfId="0" applyNumberFormat="1" applyFont="1" applyFill="1" applyBorder="1" applyAlignment="1">
      <x:alignment vertical="center"/>
    </x:xf>
    <x:xf numFmtId="200" fontId="0" fillId="0" borderId="1" xfId="0" applyNumberFormat="1" applyFont="1" applyFill="1" applyBorder="1"/>
    <x:xf numFmtId="200" fontId="0" fillId="4" borderId="0" xfId="0" applyNumberFormat="1" applyFont="1" applyFill="1" applyBorder="1"/>
    <x:xf numFmtId="0" fontId="18" fillId="4" borderId="0" xfId="0" applyNumberFormat="1" applyFont="1" applyFill="1" applyBorder="1"/>
    <x:xf numFmtId="200" fontId="18" fillId="4" borderId="0" xfId="0" applyNumberFormat="1" applyFont="1" applyFill="1" applyBorder="1"/>
    <x:xf numFmtId="200" fontId="0" fillId="4" borderId="1" xfId="0" applyNumberFormat="1" applyFont="1" applyFill="1" applyBorder="1"/>
    <x:xf numFmtId="0" fontId="18" fillId="4" borderId="1" xfId="0" applyNumberFormat="1" applyFont="1" applyFill="1" applyBorder="1"/>
    <x:xf numFmtId="200" fontId="18" fillId="4" borderId="1" xfId="0" applyNumberFormat="1" applyFont="1" applyFill="1" applyBorder="1"/>
    <x:xf numFmtId="200" fontId="0" fillId="3" borderId="0" xfId="0" applyNumberFormat="1" applyFont="1" applyFill="1" applyBorder="1"/>
    <x:xf numFmtId="0" fontId="14" fillId="3" borderId="0" xfId="0" applyNumberFormat="1" applyFont="1" applyFill="1" applyBorder="1"/>
    <x:xf numFmtId="200" fontId="14" fillId="3" borderId="0" xfId="0" applyNumberFormat="1" applyFont="1" applyFill="1" applyBorder="1"/>
    <x:xf numFmtId="200" fontId="0" fillId="3" borderId="1" xfId="0" applyNumberFormat="1" applyFont="1" applyFill="1" applyBorder="1"/>
    <x:xf numFmtId="0" fontId="14" fillId="3" borderId="1" xfId="0" applyNumberFormat="1" applyFont="1" applyFill="1" applyBorder="1"/>
    <x:xf numFmtId="200" fontId="14" fillId="3" borderId="1" xfId="0" applyNumberFormat="1" applyFont="1" applyFill="1" applyBorder="1"/>
    <x:xf numFmtId="0" fontId="16" fillId="5" borderId="0" xfId="0" applyNumberFormat="1" applyFont="1" applyFill="1" applyBorder="1"/>
    <x:xf numFmtId="0" fontId="16" fillId="5" borderId="1" xfId="0" applyNumberFormat="1" applyFont="1" applyFill="1" applyBorder="1"/>
    <x:xf numFmtId="200" fontId="16" fillId="6" borderId="0" xfId="0" applyNumberFormat="1" applyFont="1" applyFill="1" applyBorder="1"/>
    <x:xf numFmtId="200" fontId="16" fillId="6" borderId="1" xfId="0" applyNumberFormat="1" applyFont="1" applyFill="1" applyBorder="1"/>
    <x:xf numFmtId="0" fontId="22" fillId="3" borderId="0" xfId="0" applyNumberFormat="1" applyFont="1" applyFill="1" applyBorder="1"/>
    <x:xf numFmtId="0" fontId="22" fillId="3" borderId="0" xfId="0" applyNumberFormat="1" applyFont="1" applyFill="1" applyBorder="1" applyAlignment="1">
      <x:alignment vertical="center"/>
    </x:xf>
    <x:xf numFmtId="0" fontId="22" fillId="3" borderId="1" xfId="0" applyNumberFormat="1" applyFont="1" applyFill="1" applyBorder="1"/>
    <x:xf numFmtId="0" fontId="22" fillId="3" borderId="1" xfId="0" applyNumberFormat="1" applyFont="1" applyFill="1" applyBorder="1" applyAlignment="1">
      <x:alignment vertical="center"/>
    </x:xf>
    <x:xf numFmtId="0" fontId="23" fillId="9" borderId="0" xfId="0" applyNumberFormat="1" applyFont="1" applyFill="1" applyBorder="1"/>
    <x:xf numFmtId="0" fontId="23" fillId="9" borderId="1" xfId="0" applyNumberFormat="1" applyFont="1" applyFill="1" applyBorder="1"/>
    <x:xf numFmtId="0" fontId="14" fillId="5" borderId="0" xfId="0" applyNumberFormat="1" applyFont="1" applyFill="1" applyBorder="1" applyAlignment="1">
      <x:alignment wrapText="1"/>
    </x:xf>
    <x:xf numFmtId="0" fontId="14" fillId="5" borderId="0" xfId="0" applyNumberFormat="1" applyFont="1" applyFill="1" applyBorder="1" applyAlignment="1">
      <x:alignment vertical="center" wrapText="1"/>
    </x:xf>
    <x:xf numFmtId="0" fontId="14" fillId="5" borderId="1" xfId="0" applyNumberFormat="1" applyFont="1" applyFill="1" applyBorder="1" applyAlignment="1">
      <x:alignment wrapText="1"/>
    </x:xf>
    <x:xf numFmtId="0" fontId="14" fillId="5" borderId="1" xfId="0" applyNumberFormat="1" applyFont="1" applyFill="1" applyBorder="1" applyAlignment="1">
      <x:alignment vertical="center" wrapText="1"/>
    </x:xf>
    <x:xf numFmtId="0" fontId="21" fillId="4" borderId="0" xfId="0" applyNumberFormat="1" applyFont="1" applyFill="1" applyBorder="1" applyAlignment="1">
      <x:alignment vertical="center"/>
    </x:xf>
    <x:xf numFmtId="0" fontId="21" fillId="4" borderId="1" xfId="0" applyNumberFormat="1" applyFont="1" applyFill="1" applyBorder="1" applyAlignment="1">
      <x:alignment vertical="center"/>
    </x:xf>
    <x:xf numFmtId="201" fontId="16" fillId="7" borderId="0" xfId="0" applyNumberFormat="1" applyFont="1" applyFill="1" applyBorder="1" applyAlignment="1">
      <x:alignment vertical="center"/>
    </x:xf>
    <x:xf numFmtId="201" fontId="16" fillId="7" borderId="1" xfId="0" applyNumberFormat="1" applyFont="1" applyFill="1" applyBorder="1" applyAlignment="1">
      <x:alignment vertical="center"/>
    </x:xf>
    <x:xf numFmtId="0" fontId="24" fillId="7" borderId="0" xfId="0" applyNumberFormat="1" applyFont="1" applyFill="1" applyBorder="1" applyAlignment="1">
      <x:alignment vertical="center"/>
    </x:xf>
    <x:xf numFmtId="0" fontId="24" fillId="7" borderId="1" xfId="0" applyNumberFormat="1" applyFont="1" applyFill="1" applyBorder="1" applyAlignment="1">
      <x:alignment vertical="center"/>
    </x:xf>
    <x:xf numFmtId="0" fontId="12" fillId="6" borderId="0" xfId="0" applyNumberFormat="1" applyFont="1" applyFill="1" applyBorder="1"/>
    <x:xf numFmtId="0" fontId="12" fillId="6" borderId="0" xfId="0" applyNumberFormat="1" applyFont="1" applyFill="1" applyBorder="1" applyAlignment="1">
      <x:alignment wrapText="1"/>
    </x:xf>
    <x:xf numFmtId="0" fontId="12" fillId="6" borderId="0" xfId="0" applyNumberFormat="1" applyFont="1" applyFill="1" applyBorder="1" applyAlignment="1">
      <x:alignment vertical="center" wrapText="1"/>
    </x:xf>
    <x:xf numFmtId="0" fontId="12" fillId="6" borderId="1" xfId="0" applyNumberFormat="1" applyFont="1" applyFill="1" applyBorder="1"/>
    <x:xf numFmtId="0" fontId="12" fillId="6" borderId="1" xfId="0" applyNumberFormat="1" applyFont="1" applyFill="1" applyBorder="1" applyAlignment="1">
      <x:alignment wrapText="1"/>
    </x:xf>
    <x:xf numFmtId="0" fontId="12" fillId="6" borderId="1" xfId="0" applyNumberFormat="1" applyFont="1" applyFill="1" applyBorder="1" applyAlignment="1">
      <x:alignment vertical="center" wrapText="1"/>
    </x:xf>
  </x:cellXfs>
  <x:cellStyles count="1">
    <x:cellStyle name="Normal" xfId="0"/>
  </x:cellStyles>
  <x:dxfs count="5">
    <x:dxf>
      <x:font>
        <x:color rgb="FFA83232"/>
      </x:font>
      <x:fill>
        <x:patternFill patternType="solid">
          <x:bgColor rgb="FFFDE8E8"/>
        </x:patternFill>
      </x:fill>
    </x:dxf>
    <x:dxf>
      <x:font>
        <x:color rgb="FF8A650D"/>
      </x:font>
      <x:fill>
        <x:patternFill patternType="solid">
          <x:bgColor rgb="FFF6E9BE"/>
        </x:patternFill>
      </x:fill>
    </x:dxf>
    <x:dxf>
      <x:font>
        <x:color rgb="FFA83232"/>
      </x:font>
      <x:fill>
        <x:patternFill patternType="solid">
          <x:bgColor rgb="FFFDE8E8"/>
        </x:patternFill>
      </x:fill>
    </x:dxf>
    <x:dxf>
      <x:font>
        <x:color rgb="FFA83232"/>
      </x:font>
      <x:fill>
        <x:patternFill patternType="solid">
          <x:bgColor rgb="FFFDE8E8"/>
        </x:patternFill>
      </x:fill>
    </x:dxf>
    <x:dxf>
      <x:font>
        <x:color rgb="FFA83232"/>
      </x:font>
      <x:fill>
        <x:patternFill patternType="solid">
          <x:bgColor rgb="FFFDE8E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c383f1a0c6e44f2" /><Relationship Type="http://schemas.openxmlformats.org/officeDocument/2006/relationships/theme" Target="/xl/theme/theme1.xml" Id="Rc66b5ee2477f4e1c" /><Relationship Type="http://schemas.openxmlformats.org/officeDocument/2006/relationships/sharedStrings" Target="/xl/sharedStrings.xml" Id="R3aa52484f6c74cd1" /><Relationship Type="http://schemas.openxmlformats.org/officeDocument/2006/relationships/worksheet" Target="/xl/worksheets/sheet1.xml" Id="R3d5be981208245bc" /><Relationship Type="http://schemas.openxmlformats.org/officeDocument/2006/relationships/worksheet" Target="/xl/worksheets/sheet2.xml" Id="R16c7c32fe04a48dd" /><Relationship Type="http://schemas.openxmlformats.org/officeDocument/2006/relationships/worksheet" Target="/xl/worksheets/sheet3.xml" Id="Rcbce9bf564194c96" /></Relationships>
</file>

<file path=xl/drawings/_rels/drawing1.xml.rels>&#65279;<?xml version="1.0" encoding="utf-8"?><Relationships xmlns="http://schemas.openxmlformats.org/package/2006/relationships"><Relationship Type="http://schemas.openxmlformats.org/officeDocument/2006/relationships/chart" Target="/xl/drawings/charts/chart1.xml" Id="Rceb0b89110fa431a" /><Relationship Type="http://schemas.openxmlformats.org/officeDocument/2006/relationships/chart" Target="/xl/drawings/charts/chart2.xml" Id="R7dc228e9670e494f" /></Relationships>
</file>

<file path=xl/drawings/charts/chart1.xml><?xml version="1.0" encoding="utf-8"?>
<c:chartSpace xmlns:c="http://schemas.openxmlformats.org/drawingml/2006/chart">
  <c:lang val="en-US"/>
  <c:roundedCorners val="0"/>
  <c:chart>
    <c:plotArea>
      <c:barChart>
        <c:barDir val="bar"/>
        <c:grouping val="clustered"/>
        <c:varyColors val="0"/>
        <c:ser>
          <c:idx val="0"/>
          <c:order val="0"/>
          <c:tx>
            <c:v>Planeado</c:v>
          </c:tx>
          <c:spPr>
            <a:solidFill xmlns:a="http://schemas.openxmlformats.org/drawingml/2006/main">
              <a:srgbClr val="B0DCC2"/>
            </a:solidFill>
          </c:spPr>
          <c:cat>
            <c:strRef>
              <c:f>'Mi presupuesto'!$B$17:$B$26</c:f>
              <c:strCache>
                <c:ptCount val="0"/>
              </c:strCache>
            </c:strRef>
          </c:cat>
          <c:val>
            <c:numRef>
              <c:f>'Mi presupuesto'!$D$17:$D$26</c:f>
              <c:numCache>
                <c:formatCode>General</c:formatCode>
                <c:ptCount val="0"/>
              </c:numCache>
            </c:numRef>
          </c:val>
        </c:ser>
        <c:ser>
          <c:idx val="1"/>
          <c:order val="1"/>
          <c:tx>
            <c:v>Real</c:v>
          </c:tx>
          <c:spPr>
            <a:solidFill xmlns:a="http://schemas.openxmlformats.org/drawingml/2006/main">
              <a:srgbClr val="13875F"/>
            </a:solidFill>
          </c:spPr>
          <c:cat>
            <c:strRef>
              <c:f>'Mi presupuesto'!$B$17:$B$26</c:f>
              <c:strCache>
                <c:ptCount val="0"/>
              </c:strCache>
            </c:strRef>
          </c:cat>
          <c:val>
            <c:numRef>
              <c:f>'Mi presupuesto'!$E$17:$E$26</c:f>
              <c:numCache>
                <c:formatCode>General</c:formatCode>
                <c:ptCount val="0"/>
              </c:numCache>
            </c:numRef>
          </c:val>
        </c:ser>
        <c:axId val="48650112"/>
        <c:axId val="48672768"/>
      </c:barChart>
      <c:catAx>
        <c:axId val="48650112"/>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plotArea>
      <c:doughnutChart>
        <c:ser>
          <c:idx val="0"/>
          <c:order val="0"/>
          <c:tx>
            <c:v>Distribución real</c:v>
          </c:tx>
          <c:cat>
            <c:strRef>
              <c:f>'Mi presupuesto'!$I$74:$I$77</c:f>
              <c:strCache>
                <c:ptCount val="0"/>
              </c:strCache>
            </c:strRef>
          </c:cat>
          <c:val>
            <c:numRef>
              <c:f>'Mi presupuesto'!$J$74:$J$77</c:f>
              <c:numCache>
                <c:formatCode>General</c:formatCode>
                <c:ptCount val="0"/>
              </c:numCache>
            </c:numRef>
          </c:val>
        </c:ser>
      </c:doughnutChart>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8</xdr:col>
      <xdr:colOff>0</xdr:colOff>
      <xdr:row>14</xdr:row>
      <xdr:rowOff>0</xdr:rowOff>
    </xdr:from>
    <xdr:to>
      <xdr:col>17</xdr:col>
      <xdr:colOff>0</xdr:colOff>
      <xdr:row>31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eb0b89110fa431a"/>
        </a:graphicData>
      </a:graphic>
    </xdr:graphicFrame>
    <xdr:clientData/>
  </xdr:twoCellAnchor>
  <xdr:twoCellAnchor>
    <xdr:from>
      <xdr:col>8</xdr:col>
      <xdr:colOff>0</xdr:colOff>
      <xdr:row>32</xdr:row>
      <xdr:rowOff>0</xdr:rowOff>
    </xdr:from>
    <xdr:to>
      <xdr:col>17</xdr:col>
      <xdr:colOff>0</xdr:colOff>
      <xdr:row>48</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dc228e9670e494f"/>
        </a:graphicData>
      </a:graphic>
    </xdr:graphicFrame>
    <xdr:clientData/>
  </xdr:twoCellAnchor>
</xdr:wsDr>
</file>

<file path=xl/tables/table1.xml><?xml version="1.0" encoding="utf-8"?>
<x:table xmlns:x="http://schemas.openxmlformats.org/spreadsheetml/2006/main" id="1" name="MovimientosMensuales" displayName="MovimientosMensuales" ref="A8:H508" headerRowCount="1" totalsRowCount="0" totalsRowShown="0">
  <x:tableColumns count="8">
    <x:tableColumn id="1" name="Origen"/>
    <x:tableColumn id="2" name="Fecha"/>
    <x:tableColumn id="3" name="Categoría"/>
    <x:tableColumn id="4" name="Tipo (auto)"/>
    <x:tableColumn id="5" name="Concepto / detalle"/>
    <x:tableColumn id="6" name="Monto (MXN)"/>
    <x:tableColumn id="7" name="Medio de pago"/>
    <x:tableColumn id="8" name="Nota opcional"/>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3e12b72948894ca8" /></Relationships>
</file>

<file path=xl/worksheets/_rels/sheet3.xml.rels>&#65279;<?xml version="1.0" encoding="utf-8"?><Relationships xmlns="http://schemas.openxmlformats.org/package/2006/relationships"><Relationship Type="http://schemas.openxmlformats.org/officeDocument/2006/relationships/table" Target="/xl/tables/table1.xml" Id="R67eaa8feefc5414e" /></Relationships>
</file>

<file path=xl/worksheets/sheet1.xml><?xml version="1.0" encoding="utf-8"?>
<x:worksheet xmlns:x="http://schemas.openxmlformats.org/spreadsheetml/2006/main">
  <x:sheetFormatPr defaultRowHeight="15"/>
  <x:cols>
    <x:col min="1" max="1" width="3" hidden="0" customWidth="1"/>
    <x:col min="2" max="2" width="6" hidden="0" customWidth="1"/>
    <x:col min="3" max="3" width="27" hidden="0" customWidth="1"/>
    <x:col min="4" max="4" width="17" hidden="0" customWidth="1"/>
    <x:col min="5" max="5" width="17" hidden="0" customWidth="1"/>
    <x:col min="6" max="6" width="17" hidden="0" customWidth="1"/>
    <x:col min="7" max="7" width="17" hidden="0" customWidth="1"/>
    <x:col min="8" max="8" width="17" hidden="0" customWidth="1"/>
    <x:col min="9" max="9" width="4" hidden="0" customWidth="1"/>
  </x:cols>
  <x:sheetData>
    <x:row r="1">
      <x:c r="A1" t="str"/>
    </x:row>
    <x:row r="2" ht="30" customHeight="1">
      <x:c r="B2" s="10" t="str">
        <x:v>TU DINERO, MÁS CLARO  ·  GUÍA RÁPIDA</x:v>
      </x:c>
      <x:c r="C2" s="10"/>
      <x:c r="D2" s="10"/>
      <x:c r="E2" s="10"/>
      <x:c r="F2" s="10"/>
      <x:c r="G2" s="10"/>
      <x:c r="H2" s="10"/>
    </x:row>
    <x:row r="3" ht="30" customHeight="1">
      <x:c r="B3" s="10"/>
      <x:c r="C3" s="10"/>
      <x:c r="D3" s="10"/>
      <x:c r="E3" s="10"/>
      <x:c r="F3" s="10"/>
      <x:c r="G3" s="10"/>
      <x:c r="H3" s="10"/>
    </x:row>
    <x:row r="4" ht="30" customHeight="1">
      <x:c r="B4" s="17" t="str">
        <x:v>Plantilla gratuita de El Pequeño Blog de la Inversión   •   MXN</x:v>
      </x:c>
      <x:c r="C4" s="17"/>
      <x:c r="D4" s="17"/>
      <x:c r="E4" s="17"/>
      <x:c r="F4" s="17"/>
      <x:c r="G4" s="17"/>
      <x:c r="H4" s="17"/>
    </x:row>
    <x:row r="5" ht="24" customHeight="1"/>
    <x:row r="6" ht="29" customHeight="1">
      <x:c r="B6" s="21" t="str">
        <x:v>Empieza en 3 pasos</x:v>
      </x:c>
      <x:c r="C6" s="21"/>
      <x:c r="D6" s="21"/>
      <x:c r="E6" s="21"/>
      <x:c r="F6" s="21"/>
      <x:c r="G6" s="21"/>
      <x:c r="H6" s="21"/>
    </x:row>
    <x:row r="7" ht="24" customHeight="1"/>
    <x:row r="8" ht="23" customHeight="1">
      <x:c r="B8" s="26" t="str">
        <x:v>01</x:v>
      </x:c>
      <x:c r="C8" s="31" t="str">
        <x:v>ELIGE TU MES</x:v>
      </x:c>
      <x:c r="D8" s="31"/>
      <x:c r="E8" s="31"/>
      <x:c r="F8" s="31"/>
      <x:c r="G8" s="31"/>
      <x:c r="H8" s="31"/>
    </x:row>
    <x:row r="9" ht="24" customHeight="1">
      <x:c r="B9" s="26"/>
      <x:c r="C9" s="36" t="str">
        <x:v>En «Mi presupuesto», selecciona el mes y el año. El archivo comienza con un ejemplo de enero de 2026.</x:v>
      </x:c>
      <x:c r="D9" s="36"/>
      <x:c r="E9" s="36"/>
      <x:c r="F9" s="36"/>
      <x:c r="G9" s="36"/>
      <x:c r="H9" s="36"/>
    </x:row>
    <x:row r="10" ht="24" customHeight="1">
      <x:c r="B10" s="26"/>
      <x:c r="C10" s="36"/>
      <x:c r="D10" s="36"/>
      <x:c r="E10" s="36"/>
      <x:c r="F10" s="36"/>
      <x:c r="G10" s="36"/>
      <x:c r="H10" s="36"/>
    </x:row>
    <x:row r="11" ht="24" customHeight="1"/>
    <x:row r="12" ht="23" customHeight="1">
      <x:c r="B12" s="26" t="str">
        <x:v>02</x:v>
      </x:c>
      <x:c r="C12" s="31" t="str">
        <x:v>ESCRIBE TU PLAN</x:v>
      </x:c>
      <x:c r="D12" s="31"/>
      <x:c r="E12" s="31"/>
      <x:c r="F12" s="31"/>
      <x:c r="G12" s="31"/>
      <x:c r="H12" s="31"/>
    </x:row>
    <x:row r="13" ht="24" customHeight="1">
      <x:c r="B13" s="26"/>
      <x:c r="C13" s="36" t="str">
        <x:v>En la tabla «Plan de los 12 meses», introduce lo que esperas recibir y cuánto asignarás a cada categoría.</x:v>
      </x:c>
      <x:c r="D13" s="36"/>
      <x:c r="E13" s="36"/>
      <x:c r="F13" s="36"/>
      <x:c r="G13" s="36"/>
      <x:c r="H13" s="36"/>
    </x:row>
    <x:row r="14" ht="24" customHeight="1">
      <x:c r="B14" s="26"/>
      <x:c r="C14" s="36"/>
      <x:c r="D14" s="36"/>
      <x:c r="E14" s="36"/>
      <x:c r="F14" s="36"/>
      <x:c r="G14" s="36"/>
      <x:c r="H14" s="36"/>
    </x:row>
    <x:row r="15" ht="24" customHeight="1"/>
    <x:row r="16" ht="23" customHeight="1">
      <x:c r="B16" s="26" t="str">
        <x:v>03</x:v>
      </x:c>
      <x:c r="C16" s="31" t="str">
        <x:v>REGISTRA TUS MOVIMIENTOS</x:v>
      </x:c>
      <x:c r="D16" s="31"/>
      <x:c r="E16" s="31"/>
      <x:c r="F16" s="31"/>
      <x:c r="G16" s="31"/>
      <x:c r="H16" s="31"/>
    </x:row>
    <x:row r="17" ht="24" customHeight="1">
      <x:c r="B17" s="26"/>
      <x:c r="C17" s="36" t="str">
        <x:v>En «Movimientos», captura fecha, categoría, concepto y monto. El resumen se actualiza con los registros.</x:v>
      </x:c>
      <x:c r="D17" s="36"/>
      <x:c r="E17" s="36"/>
      <x:c r="F17" s="36"/>
      <x:c r="G17" s="36"/>
      <x:c r="H17" s="36"/>
    </x:row>
    <x:row r="18" ht="24" customHeight="1">
      <x:c r="B18" s="26"/>
      <x:c r="C18" s="36"/>
      <x:c r="D18" s="36"/>
      <x:c r="E18" s="36"/>
      <x:c r="F18" s="36"/>
      <x:c r="G18" s="36"/>
      <x:c r="H18" s="36"/>
    </x:row>
    <x:row r="19" ht="24" customHeight="1"/>
    <x:row r="20" ht="24" customHeight="1"/>
    <x:row r="21" ht="29" customHeight="1">
      <x:c r="B21" s="40" t="str">
        <x:v>CÓMO LEER LAS CELDAS</x:v>
      </x:c>
      <x:c r="C21" s="40"/>
      <x:c r="D21" s="40"/>
      <x:c r="E21" s="40"/>
      <x:c r="F21" s="40"/>
      <x:c r="G21" s="40"/>
      <x:c r="H21" s="40"/>
    </x:row>
    <x:row r="22" ht="24" customHeight="1">
      <x:c r="B22" s="44" t="str">
        <x:v>AMARILLO CLARO  ·  escribe aquí</x:v>
      </x:c>
      <x:c r="C22" s="44"/>
      <x:c r="D22" s="44"/>
      <x:c r="E22" s="48" t="str">
        <x:v>VERDE / BLANCO  ·  cálculo automático</x:v>
      </x:c>
      <x:c r="F22" s="48"/>
      <x:c r="G22" s="48"/>
      <x:c r="H22" s="48"/>
    </x:row>
    <x:row r="23" ht="24" customHeight="1">
      <x:c r="B23" s="44"/>
      <x:c r="C23" s="44"/>
      <x:c r="D23" s="44"/>
      <x:c r="E23" s="48"/>
      <x:c r="F23" s="48"/>
      <x:c r="G23" s="48"/>
      <x:c r="H23" s="48"/>
    </x:row>
    <x:row r="24" ht="24" customHeight="1"/>
    <x:row r="25" ht="24" customHeight="1">
      <x:c r="B25" s="50" t="str">
        <x:v>ANTES DE BORRAR EL EJEMPLO</x:v>
      </x:c>
      <x:c r="C25" s="50"/>
      <x:c r="D25" s="50"/>
      <x:c r="E25" s="50"/>
      <x:c r="F25" s="50"/>
      <x:c r="G25" s="50"/>
      <x:c r="H25" s="50"/>
    </x:row>
    <x:row r="26" ht="24" customHeight="1">
      <x:c r="B26" s="36" t="str">
        <x:v>Los movimientos de demostración están marcados «EJEMPLO». Para comenzar, borra las celdas amarillo claro de esas filas, incluida «Origen», pero NO elimines las filas completas ni borres la columna «Tipo», que calcula automáticamente.</x:v>
      </x:c>
      <x:c r="C26" s="36"/>
      <x:c r="D26" s="36"/>
      <x:c r="E26" s="36"/>
      <x:c r="F26" s="36"/>
      <x:c r="G26" s="36"/>
      <x:c r="H26" s="36"/>
    </x:row>
    <x:row r="27" ht="24" customHeight="1">
      <x:c r="B27" s="36"/>
      <x:c r="C27" s="36"/>
      <x:c r="D27" s="36"/>
      <x:c r="E27" s="36"/>
      <x:c r="F27" s="36"/>
      <x:c r="G27" s="36"/>
      <x:c r="H27" s="36"/>
    </x:row>
    <x:row r="28" ht="24" customHeight="1">
      <x:c r="B28" s="36"/>
      <x:c r="C28" s="36"/>
      <x:c r="D28" s="36"/>
      <x:c r="E28" s="36"/>
      <x:c r="F28" s="36"/>
      <x:c r="G28" s="36"/>
      <x:c r="H28" s="36"/>
    </x:row>
    <x:row r="29" ht="24" customHeight="1"/>
    <x:row r="30" ht="24" customHeight="1">
      <x:c r="B30" s="52" t="str">
        <x:v>IMPORTANTE: una copia por año</x:v>
      </x:c>
      <x:c r="C30" s="52"/>
      <x:c r="D30" s="52"/>
      <x:c r="E30" s="52"/>
      <x:c r="F30" s="52"/>
      <x:c r="G30" s="52"/>
      <x:c r="H30" s="52"/>
    </x:row>
    <x:row r="31" ht="24" customHeight="1">
      <x:c r="B31" s="57" t="str">
        <x:v>La tabla guarda presupuestos de enero a diciembre para un solo año. Antes de cambiar el año, guarda una copia del archivo para conservar tus planes anteriores. Los importes del ejemplo son hipotéticos, no recomendaciones financieras.</x:v>
      </x:c>
      <x:c r="C31" s="57"/>
      <x:c r="D31" s="57"/>
      <x:c r="E31" s="57"/>
      <x:c r="F31" s="57"/>
      <x:c r="G31" s="57"/>
      <x:c r="H31" s="57"/>
    </x:row>
    <x:row r="32" ht="24" customHeight="1">
      <x:c r="B32" s="57"/>
      <x:c r="C32" s="57"/>
      <x:c r="D32" s="57"/>
      <x:c r="E32" s="57"/>
      <x:c r="F32" s="57"/>
      <x:c r="G32" s="57"/>
      <x:c r="H32" s="57"/>
    </x:row>
    <x:row r="33" ht="24" customHeight="1">
      <x:c r="B33" s="57"/>
      <x:c r="C33" s="57"/>
      <x:c r="D33" s="57"/>
      <x:c r="E33" s="57"/>
      <x:c r="F33" s="57"/>
      <x:c r="G33" s="57"/>
      <x:c r="H33" s="57"/>
    </x:row>
  </x:sheetData>
  <x:mergeCells>
    <x:mergeCell ref="B2:H3"/>
    <x:mergeCell ref="B4:H4"/>
    <x:mergeCell ref="B6:H6"/>
    <x:mergeCell ref="B8:B10"/>
    <x:mergeCell ref="C8:H8"/>
    <x:mergeCell ref="C9:H10"/>
    <x:mergeCell ref="B12:B14"/>
    <x:mergeCell ref="C12:H12"/>
    <x:mergeCell ref="C13:H14"/>
    <x:mergeCell ref="B16:B18"/>
    <x:mergeCell ref="C16:H16"/>
    <x:mergeCell ref="C17:H18"/>
    <x:mergeCell ref="B21:H21"/>
    <x:mergeCell ref="B22:D23"/>
    <x:mergeCell ref="E22:H23"/>
    <x:mergeCell ref="B25:H25"/>
    <x:mergeCell ref="B26:H28"/>
    <x:mergeCell ref="B30:H30"/>
    <x:mergeCell ref="B31:H33"/>
  </x:mergeCells>
  <x:pageMargins left="0.7" right="0.7" top="0.75" bottom="0.75" header="0.3" footer="0.3"/>
</x:worksheet>
</file>

<file path=xl/worksheets/sheet2.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3.299999952316284" hidden="0" customWidth="1"/>
    <x:col min="2" max="2" width="25" hidden="0" customWidth="1"/>
    <x:col min="3" max="3" width="16" hidden="0" customWidth="1"/>
    <x:col min="4" max="4" width="16" hidden="0" customWidth="1"/>
    <x:col min="5" max="5" width="16" hidden="0" customWidth="1"/>
    <x:col min="6" max="6" width="16" hidden="0" customWidth="1"/>
    <x:col min="7" max="7" width="18" hidden="0" customWidth="1"/>
    <x:col min="8" max="8" width="3.0999999046325684"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 min="16" max="16" width="15" hidden="0" customWidth="1"/>
    <x:col min="17" max="17" width="20" hidden="0" customWidth="1"/>
  </x:cols>
  <x:sheetData>
    <x:row r="2" ht="26" customHeight="1">
      <x:c r="B2" s="63" t="str">
        <x:v>MI PRESUPUESTO PERSONAL</x:v>
      </x:c>
      <x:c r="C2" s="63"/>
      <x:c r="D2" s="63"/>
      <x:c r="E2" s="63"/>
      <x:c r="F2" s="63"/>
      <x:c r="G2" s="63"/>
      <x:c r="H2" s="63"/>
      <x:c r="I2" s="63"/>
      <x:c r="J2" s="63"/>
      <x:c r="K2" s="63"/>
      <x:c r="L2" s="63"/>
      <x:c r="M2" s="63"/>
      <x:c r="N2" s="63"/>
      <x:c r="O2" s="63"/>
      <x:c r="P2" s="63"/>
      <x:c r="Q2" s="63"/>
    </x:row>
    <x:row r="3" ht="26" customHeight="1">
      <x:c r="B3" s="63"/>
      <x:c r="C3" s="63"/>
      <x:c r="D3" s="63"/>
      <x:c r="E3" s="63"/>
      <x:c r="F3" s="63"/>
      <x:c r="G3" s="63"/>
      <x:c r="H3" s="63"/>
      <x:c r="I3" s="63"/>
      <x:c r="J3" s="63"/>
      <x:c r="K3" s="63"/>
      <x:c r="L3" s="63"/>
      <x:c r="M3" s="63"/>
      <x:c r="N3" s="63"/>
      <x:c r="O3" s="63"/>
      <x:c r="P3" s="63"/>
      <x:c r="Q3" s="63"/>
    </x:row>
    <x:row r="4" ht="27" customHeight="1">
      <x:c r="B4" s="66" t="str">
        <x:v>Un vistazo a tu mes: lo planeado, lo registrado y el dinero disponible  •  Cantidades en pesos mexicanos</x:v>
      </x:c>
      <x:c r="C4" s="66"/>
      <x:c r="D4" s="66"/>
      <x:c r="E4" s="66"/>
      <x:c r="F4" s="66"/>
      <x:c r="G4" s="66"/>
      <x:c r="H4" s="66"/>
      <x:c r="I4" s="66"/>
      <x:c r="J4" s="66"/>
      <x:c r="K4" s="66"/>
      <x:c r="L4" s="66"/>
      <x:c r="M4" s="66"/>
      <x:c r="N4" s="66"/>
      <x:c r="O4" s="66"/>
      <x:c r="P4" s="66"/>
      <x:c r="Q4" s="66"/>
    </x:row>
    <x:row r="5" ht="22" customHeight="1"/>
    <x:row r="6" ht="29" customHeight="1">
      <x:c r="B6" s="68" t="str">
        <x:v>MES</x:v>
      </x:c>
      <x:c r="C6" s="70" t="str">
        <x:v>Enero</x:v>
      </x:c>
      <x:c r="E6" s="68" t="str">
        <x:v>AÑO</x:v>
      </x:c>
      <x:c r="F6" s="70" t="n">
        <x:v>2026</x:v>
      </x:c>
      <x:c r="H6" s="74" t="str">
        <x:f>IF(COUNTIF(Movimientos!$A$9:$A$508,"EJEMPLO")&gt;0,"DEMO ACTIVA: movimientos de ejemplo. Borra las filas marcadas EJEMPLO para empezar.","LISTO: captura tus movimientos y revisa el mes seleccionado.")</x:f>
        <x:v>DEMO ACTIVA: movimientos de ejemplo. Borra las filas marcadas EJEMPLO para empezar.</x:v>
      </x:c>
      <x:c r="I6" s="74"/>
      <x:c r="J6" s="74"/>
      <x:c r="K6" s="74"/>
      <x:c r="L6" s="74"/>
      <x:c r="M6" s="74"/>
      <x:c r="N6" s="74"/>
      <x:c r="O6" s="74"/>
      <x:c r="P6" s="74"/>
      <x:c r="Q6" s="74"/>
    </x:row>
    <x:row r="7" ht="22" customHeight="1"/>
    <x:row r="8" ht="22" customHeight="1"/>
    <x:row r="9" ht="25" customHeight="1">
      <x:c r="B9" s="80" t="str">
        <x:v>INGRESOS REALES</x:v>
      </x:c>
      <x:c r="C9" s="80"/>
      <x:c r="D9" s="80"/>
      <x:c r="E9" s="80" t="str">
        <x:v>SALIDAS TOTALES</x:v>
      </x:c>
      <x:c r="F9" s="80"/>
      <x:c r="G9" s="80"/>
      <x:c r="H9" s="80" t="str">
        <x:v>DISPONIBLE</x:v>
      </x:c>
      <x:c r="I9" s="80"/>
      <x:c r="J9" s="80"/>
      <x:c r="K9" s="80" t="str">
        <x:v>AHORRO + INVERSIÓN</x:v>
      </x:c>
      <x:c r="L9" s="80"/>
      <x:c r="M9" s="80"/>
      <x:c r="N9" s="80" t="str">
        <x:v>PLAN SIN ASIGNAR</x:v>
      </x:c>
      <x:c r="O9" s="80"/>
      <x:c r="P9" s="80"/>
      <x:c r="Q9" s="80"/>
    </x:row>
    <x:row r="10" ht="24" customHeight="1">
      <x:c r="B10" s="128" t="n">
        <x:f>SUMIFS(Movimientos!$F$9:$F$508,Movimientos!$D$9:$D$508,"Ingreso",Movimientos!$B$9:$B$508,"&gt;="&amp;DATE($F$6,MATCH($C$6,$D$55:$O$55,0),1),Movimientos!$B$9:$B$508,"&lt;"&amp;DATE($F$6,MATCH($C$6,$D$55:$O$55,0)+1,1))</x:f>
        <x:v>20000</x:v>
      </x:c>
      <x:c r="C10" s="86"/>
      <x:c r="D10" s="86"/>
      <x:c r="E10" s="128" t="n">
        <x:f>E27</x:f>
        <x:v>19750</x:v>
      </x:c>
      <x:c r="F10" s="86"/>
      <x:c r="G10" s="86"/>
      <x:c r="H10" s="128" t="n">
        <x:f>B10-E10</x:f>
        <x:v>250</x:v>
      </x:c>
      <x:c r="I10" s="86"/>
      <x:c r="J10" s="86"/>
      <x:c r="K10" s="128" t="n">
        <x:f>SUM(E24:E26)</x:f>
        <x:v>4000</x:v>
      </x:c>
      <x:c r="L10" s="86"/>
      <x:c r="M10" s="86"/>
      <x:c r="N10" s="128" t="n">
        <x:f>INDEX($D$69:$O$69,1,MATCH($C$6,$D$55:$O$55,0))</x:f>
        <x:v>0</x:v>
      </x:c>
      <x:c r="O10" s="86"/>
      <x:c r="P10" s="86"/>
      <x:c r="Q10" s="86"/>
    </x:row>
    <x:row r="11" ht="24" customHeight="1">
      <x:c r="B11" s="86"/>
      <x:c r="C11" s="86"/>
      <x:c r="D11" s="86"/>
      <x:c r="E11" s="86"/>
      <x:c r="F11" s="86"/>
      <x:c r="G11" s="86"/>
      <x:c r="H11" s="86"/>
      <x:c r="I11" s="86"/>
      <x:c r="J11" s="86"/>
      <x:c r="K11" s="86"/>
      <x:c r="L11" s="86"/>
      <x:c r="M11" s="86"/>
      <x:c r="N11" s="86"/>
      <x:c r="O11" s="86"/>
      <x:c r="P11" s="86"/>
      <x:c r="Q11" s="86"/>
    </x:row>
    <x:row r="12" ht="24" customHeight="1">
      <x:c r="B12" s="86"/>
      <x:c r="C12" s="86"/>
      <x:c r="D12" s="86"/>
      <x:c r="E12" s="86"/>
      <x:c r="F12" s="86"/>
      <x:c r="G12" s="86"/>
      <x:c r="H12" s="86"/>
      <x:c r="I12" s="86"/>
      <x:c r="J12" s="86"/>
      <x:c r="K12" s="86"/>
      <x:c r="L12" s="86"/>
      <x:c r="M12" s="86"/>
      <x:c r="N12" s="86"/>
      <x:c r="O12" s="86"/>
      <x:c r="P12" s="86"/>
      <x:c r="Q12" s="86"/>
    </x:row>
    <x:row r="13" ht="22" customHeight="1"/>
    <x:row r="14" ht="29" customHeight="1">
      <x:c r="B14" s="50" t="str">
        <x:v>DETALLE DEL MES  ·  presupuestado vs. registrado</x:v>
      </x:c>
      <x:c r="C14" s="50"/>
      <x:c r="D14" s="50"/>
      <x:c r="E14" s="50"/>
      <x:c r="F14" s="50"/>
      <x:c r="G14" s="50"/>
      <x:c r="I14" s="50" t="str">
        <x:v>COMPARA TUS GASTOS POR CATEGORÍA</x:v>
      </x:c>
      <x:c r="J14" s="50"/>
      <x:c r="K14" s="50"/>
      <x:c r="L14" s="50"/>
      <x:c r="M14" s="50"/>
      <x:c r="N14" s="50"/>
      <x:c r="O14" s="50"/>
      <x:c r="P14" s="50"/>
      <x:c r="Q14" s="50"/>
    </x:row>
    <x:row r="15" ht="22" customHeight="1"/>
    <x:row r="16" ht="28" customHeight="1">
      <x:c r="B16" s="90" t="str">
        <x:v>Categoría</x:v>
      </x:c>
      <x:c r="C16" s="90" t="str">
        <x:v>Grupo</x:v>
      </x:c>
      <x:c r="D16" s="90" t="str">
        <x:v>Planeado</x:v>
      </x:c>
      <x:c r="E16" s="90" t="str">
        <x:v>Real</x:v>
      </x:c>
      <x:c r="F16" s="90" t="str">
        <x:v>Diferencia</x:v>
      </x:c>
      <x:c r="G16" s="90" t="str">
        <x:v>Resultado</x:v>
      </x:c>
    </x:row>
    <x:row r="17" ht="28" customHeight="1">
      <x:c r="B17" s="93" t="str">
        <x:v>Vivienda</x:v>
      </x:c>
      <x:c r="C17" s="96" t="str">
        <x:v>Gasto</x:v>
      </x:c>
      <x:c r="D17" s="98" t="n">
        <x:f>INDEX($D$57:$O$66,MATCH(B17,$B$57:$B$66,0),MATCH($C$6,$D$55:$O$55,0))</x:f>
        <x:v>6500</x:v>
      </x:c>
      <x:c r="E17" s="98" t="n">
        <x:f>SUMIFS(Movimientos!$F$9:$F$508,Movimientos!$C$9:$C$508,$B17,Movimientos!$B$9:$B$508,"&gt;="&amp;DATE($F$6,MATCH($C$6,$D$55:$O$55,0),1),Movimientos!$B$9:$B$508,"&lt;"&amp;DATE($F$6,MATCH($C$6,$D$55:$O$55,0)+1,1))</x:f>
        <x:v>6500</x:v>
      </x:c>
      <x:c r="F17" s="98" t="n">
        <x:f>D17-E17</x:f>
        <x:v>0</x:v>
      </x:c>
      <x:c r="G17" s="100" t="str">
        <x:f>IF(D17=0,IF(E17=0,"Sin plan","No planeado"),IF(OR(C17="Ahorro",C17="Inversión"),IF(E17&gt;=D17,"Meta cumplida","Por completar"),IF(E17&gt;D17,"Excedido","Dentro del plan")))</x:f>
        <x:v>Dentro del plan</x:v>
      </x:c>
    </x:row>
    <x:row r="18" ht="28" customHeight="1">
      <x:c r="B18" s="103" t="str">
        <x:v>Alimentación</x:v>
      </x:c>
      <x:c r="C18" s="106" t="str">
        <x:v>Gasto</x:v>
      </x:c>
      <x:c r="D18" s="108" t="n">
        <x:f>INDEX($D$57:$O$66,MATCH(B18,$B$57:$B$66,0),MATCH($C$6,$D$55:$O$55,0))</x:f>
        <x:v>3000</x:v>
      </x:c>
      <x:c r="E18" s="108" t="n">
        <x:f>SUMIFS(Movimientos!$F$9:$F$508,Movimientos!$C$9:$C$508,$B18,Movimientos!$B$9:$B$508,"&gt;="&amp;DATE($F$6,MATCH($C$6,$D$55:$O$55,0),1),Movimientos!$B$9:$B$508,"&lt;"&amp;DATE($F$6,MATCH($C$6,$D$55:$O$55,0)+1,1))</x:f>
        <x:v>3100</x:v>
      </x:c>
      <x:c r="F18" s="108" t="n">
        <x:f>D18-E18</x:f>
        <x:v>-100</x:v>
      </x:c>
      <x:c r="G18" s="110" t="str">
        <x:f>IF(D18=0,IF(E18=0,"Sin plan","No planeado"),IF(OR(C18="Ahorro",C18="Inversión"),IF(E18&gt;=D18,"Meta cumplida","Por completar"),IF(E18&gt;D18,"Excedido","Dentro del plan")))</x:f>
        <x:v>Excedido</x:v>
      </x:c>
    </x:row>
    <x:row r="19" ht="28" customHeight="1">
      <x:c r="B19" s="93" t="str">
        <x:v>Transporte</x:v>
      </x:c>
      <x:c r="C19" s="96" t="str">
        <x:v>Gasto</x:v>
      </x:c>
      <x:c r="D19" s="98" t="n">
        <x:f>INDEX($D$57:$O$66,MATCH(B19,$B$57:$B$66,0),MATCH($C$6,$D$55:$O$55,0))</x:f>
        <x:v>1500</x:v>
      </x:c>
      <x:c r="E19" s="98" t="n">
        <x:f>SUMIFS(Movimientos!$F$9:$F$508,Movimientos!$C$9:$C$508,$B19,Movimientos!$B$9:$B$508,"&gt;="&amp;DATE($F$6,MATCH($C$6,$D$55:$O$55,0),1),Movimientos!$B$9:$B$508,"&lt;"&amp;DATE($F$6,MATCH($C$6,$D$55:$O$55,0)+1,1))</x:f>
        <x:v>1700</x:v>
      </x:c>
      <x:c r="F19" s="98" t="n">
        <x:f>D19-E19</x:f>
        <x:v>-200</x:v>
      </x:c>
      <x:c r="G19" s="100" t="str">
        <x:f>IF(D19=0,IF(E19=0,"Sin plan","No planeado"),IF(OR(C19="Ahorro",C19="Inversión"),IF(E19&gt;=D19,"Meta cumplida","Por completar"),IF(E19&gt;D19,"Excedido","Dentro del plan")))</x:f>
        <x:v>Excedido</x:v>
      </x:c>
    </x:row>
    <x:row r="20" ht="28" customHeight="1">
      <x:c r="B20" s="103" t="str">
        <x:v>Servicios</x:v>
      </x:c>
      <x:c r="C20" s="106" t="str">
        <x:v>Gasto</x:v>
      </x:c>
      <x:c r="D20" s="108" t="n">
        <x:f>INDEX($D$57:$O$66,MATCH(B20,$B$57:$B$66,0),MATCH($C$6,$D$55:$O$55,0))</x:f>
        <x:v>1000</x:v>
      </x:c>
      <x:c r="E20" s="108" t="n">
        <x:f>SUMIFS(Movimientos!$F$9:$F$508,Movimientos!$C$9:$C$508,$B20,Movimientos!$B$9:$B$508,"&gt;="&amp;DATE($F$6,MATCH($C$6,$D$55:$O$55,0),1),Movimientos!$B$9:$B$508,"&lt;"&amp;DATE($F$6,MATCH($C$6,$D$55:$O$55,0)+1,1))</x:f>
        <x:v>950</x:v>
      </x:c>
      <x:c r="F20" s="108" t="n">
        <x:f>D20-E20</x:f>
        <x:v>50</x:v>
      </x:c>
      <x:c r="G20" s="110" t="str">
        <x:f>IF(D20=0,IF(E20=0,"Sin plan","No planeado"),IF(OR(C20="Ahorro",C20="Inversión"),IF(E20&gt;=D20,"Meta cumplida","Por completar"),IF(E20&gt;D20,"Excedido","Dentro del plan")))</x:f>
        <x:v>Dentro del plan</x:v>
      </x:c>
    </x:row>
    <x:row r="21" ht="28" customHeight="1">
      <x:c r="B21" s="93" t="str">
        <x:v>Entretenimiento</x:v>
      </x:c>
      <x:c r="C21" s="96" t="str">
        <x:v>Gasto</x:v>
      </x:c>
      <x:c r="D21" s="98" t="n">
        <x:f>INDEX($D$57:$O$66,MATCH(B21,$B$57:$B$66,0),MATCH($C$6,$D$55:$O$55,0))</x:f>
        <x:v>1500</x:v>
      </x:c>
      <x:c r="E21" s="98" t="n">
        <x:f>SUMIFS(Movimientos!$F$9:$F$508,Movimientos!$C$9:$C$508,$B21,Movimientos!$B$9:$B$508,"&gt;="&amp;DATE($F$6,MATCH($C$6,$D$55:$O$55,0),1),Movimientos!$B$9:$B$508,"&lt;"&amp;DATE($F$6,MATCH($C$6,$D$55:$O$55,0)+1,1))</x:f>
        <x:v>1050</x:v>
      </x:c>
      <x:c r="F21" s="98" t="n">
        <x:f>D21-E21</x:f>
        <x:v>450</x:v>
      </x:c>
      <x:c r="G21" s="100" t="str">
        <x:f>IF(D21=0,IF(E21=0,"Sin plan","No planeado"),IF(OR(C21="Ahorro",C21="Inversión"),IF(E21&gt;=D21,"Meta cumplida","Por completar"),IF(E21&gt;D21,"Excedido","Dentro del plan")))</x:f>
        <x:v>Dentro del plan</x:v>
      </x:c>
    </x:row>
    <x:row r="22" ht="28" customHeight="1">
      <x:c r="B22" s="103" t="str">
        <x:v>Gastos personales</x:v>
      </x:c>
      <x:c r="C22" s="106" t="str">
        <x:v>Gasto</x:v>
      </x:c>
      <x:c r="D22" s="108" t="n">
        <x:f>INDEX($D$57:$O$66,MATCH(B22,$B$57:$B$66,0),MATCH($C$6,$D$55:$O$55,0))</x:f>
        <x:v>1000</x:v>
      </x:c>
      <x:c r="E22" s="108" t="n">
        <x:f>SUMIFS(Movimientos!$F$9:$F$508,Movimientos!$C$9:$C$508,$B22,Movimientos!$B$9:$B$508,"&gt;="&amp;DATE($F$6,MATCH($C$6,$D$55:$O$55,0),1),Movimientos!$B$9:$B$508,"&lt;"&amp;DATE($F$6,MATCH($C$6,$D$55:$O$55,0)+1,1))</x:f>
        <x:v>950</x:v>
      </x:c>
      <x:c r="F22" s="108" t="n">
        <x:f>D22-E22</x:f>
        <x:v>50</x:v>
      </x:c>
      <x:c r="G22" s="110" t="str">
        <x:f>IF(D22=0,IF(E22=0,"Sin plan","No planeado"),IF(OR(C22="Ahorro",C22="Inversión"),IF(E22&gt;=D22,"Meta cumplida","Por completar"),IF(E22&gt;D22,"Excedido","Dentro del plan")))</x:f>
        <x:v>Dentro del plan</x:v>
      </x:c>
    </x:row>
    <x:row r="23" ht="28" customHeight="1">
      <x:c r="B23" s="93" t="str">
        <x:v>Pago de deudas</x:v>
      </x:c>
      <x:c r="C23" s="96" t="str">
        <x:v>Deuda</x:v>
      </x:c>
      <x:c r="D23" s="98" t="n">
        <x:f>INDEX($D$57:$O$66,MATCH(B23,$B$57:$B$66,0),MATCH($C$6,$D$55:$O$55,0))</x:f>
        <x:v>1500</x:v>
      </x:c>
      <x:c r="E23" s="98" t="n">
        <x:f>SUMIFS(Movimientos!$F$9:$F$508,Movimientos!$C$9:$C$508,$B23,Movimientos!$B$9:$B$508,"&gt;="&amp;DATE($F$6,MATCH($C$6,$D$55:$O$55,0),1),Movimientos!$B$9:$B$508,"&lt;"&amp;DATE($F$6,MATCH($C$6,$D$55:$O$55,0)+1,1))</x:f>
        <x:v>1500</x:v>
      </x:c>
      <x:c r="F23" s="98" t="n">
        <x:f>D23-E23</x:f>
        <x:v>0</x:v>
      </x:c>
      <x:c r="G23" s="100" t="str">
        <x:f>IF(D23=0,IF(E23=0,"Sin plan","No planeado"),IF(OR(C23="Ahorro",C23="Inversión"),IF(E23&gt;=D23,"Meta cumplida","Por completar"),IF(E23&gt;D23,"Excedido","Dentro del plan")))</x:f>
        <x:v>Dentro del plan</x:v>
      </x:c>
    </x:row>
    <x:row r="24" ht="28" customHeight="1">
      <x:c r="B24" s="103" t="str">
        <x:v>Fondo de emergencia</x:v>
      </x:c>
      <x:c r="C24" s="106" t="str">
        <x:v>Ahorro</x:v>
      </x:c>
      <x:c r="D24" s="108" t="n">
        <x:f>INDEX($D$57:$O$66,MATCH(B24,$B$57:$B$66,0),MATCH($C$6,$D$55:$O$55,0))</x:f>
        <x:v>1500</x:v>
      </x:c>
      <x:c r="E24" s="108" t="n">
        <x:f>SUMIFS(Movimientos!$F$9:$F$508,Movimientos!$C$9:$C$508,$B24,Movimientos!$B$9:$B$508,"&gt;="&amp;DATE($F$6,MATCH($C$6,$D$55:$O$55,0),1),Movimientos!$B$9:$B$508,"&lt;"&amp;DATE($F$6,MATCH($C$6,$D$55:$O$55,0)+1,1))</x:f>
        <x:v>1500</x:v>
      </x:c>
      <x:c r="F24" s="108" t="n">
        <x:f>D24-E24</x:f>
        <x:v>0</x:v>
      </x:c>
      <x:c r="G24" s="110" t="str">
        <x:f>IF(D24=0,IF(E24=0,"Sin plan","No planeado"),IF(OR(C24="Ahorro",C24="Inversión"),IF(E24&gt;=D24,"Meta cumplida","Por completar"),IF(E24&gt;D24,"Excedido","Dentro del plan")))</x:f>
        <x:v>Meta cumplida</x:v>
      </x:c>
    </x:row>
    <x:row r="25" ht="28" customHeight="1">
      <x:c r="B25" s="93" t="str">
        <x:v>Ahorro para metas</x:v>
      </x:c>
      <x:c r="C25" s="96" t="str">
        <x:v>Ahorro</x:v>
      </x:c>
      <x:c r="D25" s="98" t="n">
        <x:f>INDEX($D$57:$O$66,MATCH(B25,$B$57:$B$66,0),MATCH($C$6,$D$55:$O$55,0))</x:f>
        <x:v>1000</x:v>
      </x:c>
      <x:c r="E25" s="98" t="n">
        <x:f>SUMIFS(Movimientos!$F$9:$F$508,Movimientos!$C$9:$C$508,$B25,Movimientos!$B$9:$B$508,"&gt;="&amp;DATE($F$6,MATCH($C$6,$D$55:$O$55,0),1),Movimientos!$B$9:$B$508,"&lt;"&amp;DATE($F$6,MATCH($C$6,$D$55:$O$55,0)+1,1))</x:f>
        <x:v>1000</x:v>
      </x:c>
      <x:c r="F25" s="98" t="n">
        <x:f>D25-E25</x:f>
        <x:v>0</x:v>
      </x:c>
      <x:c r="G25" s="100" t="str">
        <x:f>IF(D25=0,IF(E25=0,"Sin plan","No planeado"),IF(OR(C25="Ahorro",C25="Inversión"),IF(E25&gt;=D25,"Meta cumplida","Por completar"),IF(E25&gt;D25,"Excedido","Dentro del plan")))</x:f>
        <x:v>Meta cumplida</x:v>
      </x:c>
    </x:row>
    <x:row r="26" ht="28" customHeight="1">
      <x:c r="B26" s="103" t="str">
        <x:v>Inversiones</x:v>
      </x:c>
      <x:c r="C26" s="106" t="str">
        <x:v>Inversión</x:v>
      </x:c>
      <x:c r="D26" s="108" t="n">
        <x:f>INDEX($D$57:$O$66,MATCH(B26,$B$57:$B$66,0),MATCH($C$6,$D$55:$O$55,0))</x:f>
        <x:v>1500</x:v>
      </x:c>
      <x:c r="E26" s="108" t="n">
        <x:f>SUMIFS(Movimientos!$F$9:$F$508,Movimientos!$C$9:$C$508,$B26,Movimientos!$B$9:$B$508,"&gt;="&amp;DATE($F$6,MATCH($C$6,$D$55:$O$55,0),1),Movimientos!$B$9:$B$508,"&lt;"&amp;DATE($F$6,MATCH($C$6,$D$55:$O$55,0)+1,1))</x:f>
        <x:v>1500</x:v>
      </x:c>
      <x:c r="F26" s="108" t="n">
        <x:f>D26-E26</x:f>
        <x:v>0</x:v>
      </x:c>
      <x:c r="G26" s="110" t="str">
        <x:f>IF(D26=0,IF(E26=0,"Sin plan","No planeado"),IF(OR(C26="Ahorro",C26="Inversión"),IF(E26&gt;=D26,"Meta cumplida","Por completar"),IF(E26&gt;D26,"Excedido","Dentro del plan")))</x:f>
        <x:v>Meta cumplida</x:v>
      </x:c>
    </x:row>
    <x:row r="27" ht="29" customHeight="1">
      <x:c r="B27" s="112" t="str">
        <x:v>TOTAL ASIGNADO</x:v>
      </x:c>
      <x:c r="C27" s="112" t="str">
        <x:v>Todas las salidas</x:v>
      </x:c>
      <x:c r="D27" s="114" t="n">
        <x:f>SUM(D17:D26)</x:f>
        <x:v>20000</x:v>
      </x:c>
      <x:c r="E27" s="114" t="n">
        <x:f>SUM(E17:E26)</x:f>
        <x:v>19750</x:v>
      </x:c>
      <x:c r="F27" s="114" t="n">
        <x:f>D27-E27</x:f>
        <x:v>250</x:v>
      </x:c>
      <x:c r="G27" s="112" t="str">
        <x:f>IF(F27&gt;=0,"Dentro del total","Superó el total")</x:f>
        <x:v>Dentro del total</x:v>
      </x:c>
    </x:row>
    <x:row r="28" ht="22" customHeight="1"/>
    <x:row r="29" ht="28" customHeight="1">
      <x:c r="B29" s="116" t="str">
        <x:v>CÓMO INTERPRETAR LOS RESULTADOS</x:v>
      </x:c>
      <x:c r="C29" s="116"/>
      <x:c r="D29" s="116"/>
      <x:c r="E29" s="116"/>
      <x:c r="F29" s="116"/>
      <x:c r="G29" s="116"/>
    </x:row>
    <x:row r="30" ht="24" customHeight="1">
      <x:c r="B30" s="119" t="str">
        <x:v>«Diferencia» = Planeado − Real. En gastos y deudas, un número negativo indica que excediste tu plan; en ahorro e inversiones, un número positivo indica cuánto falta para tu meta.</x:v>
      </x:c>
      <x:c r="C30" s="119"/>
      <x:c r="D30" s="119"/>
      <x:c r="E30" s="119"/>
      <x:c r="F30" s="119"/>
      <x:c r="G30" s="119"/>
    </x:row>
    <x:row r="31" ht="24" customHeight="1">
      <x:c r="B31" s="119"/>
      <x:c r="C31" s="119"/>
      <x:c r="D31" s="119"/>
      <x:c r="E31" s="119"/>
      <x:c r="F31" s="119"/>
      <x:c r="G31" s="119"/>
    </x:row>
    <x:row r="32" ht="29" customHeight="1">
      <x:c r="I32" s="50" t="str">
        <x:v>DISTRIBUCIÓN DE LAS SALIDAS REALES</x:v>
      </x:c>
      <x:c r="J32" s="50"/>
      <x:c r="K32" s="50"/>
      <x:c r="L32" s="50"/>
      <x:c r="M32" s="50"/>
      <x:c r="N32" s="50"/>
      <x:c r="O32" s="50"/>
      <x:c r="P32" s="50"/>
      <x:c r="Q32" s="50"/>
    </x:row>
    <x:row r="33" ht="24" customHeight="1">
      <x:c r="B33" s="119" t="str">
        <x:v>Una salida incluye compras, pago de deudas y dinero apartado para ahorrar o invertir. «Disponible» = ingresos reales − todas esas salidas. No significa utilidad ni rendimiento.</x:v>
      </x:c>
      <x:c r="C33" s="119"/>
      <x:c r="D33" s="119"/>
      <x:c r="E33" s="119"/>
      <x:c r="F33" s="119"/>
      <x:c r="G33" s="119"/>
    </x:row>
    <x:row r="34" ht="24" customHeight="1">
      <x:c r="B34" s="119"/>
      <x:c r="C34" s="119"/>
      <x:c r="D34" s="119"/>
      <x:c r="E34" s="119"/>
      <x:c r="F34" s="119"/>
      <x:c r="G34" s="119"/>
    </x:row>
    <x:row r="35" ht="22" customHeight="1"/>
    <x:row r="36" ht="24" customHeight="1">
      <x:c r="B36" s="124" t="str">
        <x:v>Consejo: selecciona el mes arriba y revisa primero los importes reales. Después, ajusta el plan de ese mes en la tabla anual de abajo (celdas amarillo claro).</x:v>
      </x:c>
      <x:c r="C36" s="124"/>
      <x:c r="D36" s="124"/>
      <x:c r="E36" s="124"/>
      <x:c r="F36" s="124"/>
      <x:c r="G36" s="124"/>
    </x:row>
    <x:row r="37" ht="24" customHeight="1">
      <x:c r="B37" s="124"/>
      <x:c r="C37" s="124"/>
      <x:c r="D37" s="124"/>
      <x:c r="E37" s="124"/>
      <x:c r="F37" s="124"/>
      <x:c r="G37" s="124"/>
    </x:row>
    <x:row r="38" ht="22" customHeight="1"/>
    <x:row r="39" ht="22" customHeight="1"/>
    <x:row r="40" ht="27" customHeight="1">
      <x:c r="B40" s="40" t="str">
        <x:v>TU CHECKLIST DE FIN DE MES</x:v>
      </x:c>
      <x:c r="C40" s="40"/>
      <x:c r="D40" s="40"/>
      <x:c r="E40" s="40"/>
      <x:c r="F40" s="40"/>
      <x:c r="G40" s="40"/>
    </x:row>
    <x:row r="41" ht="22" customHeight="1"/>
    <x:row r="42" ht="24" customHeight="1">
      <x:c r="B42" s="180" t="str">
        <x:v>① ¿Registraste tus ingresos, compras y aportaciones del mes?</x:v>
      </x:c>
      <x:c r="C42" s="180"/>
      <x:c r="D42" s="180"/>
      <x:c r="E42" s="180"/>
      <x:c r="F42" s="180"/>
      <x:c r="G42" s="180"/>
    </x:row>
    <x:row r="43" ht="24" customHeight="1">
      <x:c r="B43" s="180"/>
      <x:c r="C43" s="180"/>
      <x:c r="D43" s="180"/>
      <x:c r="E43" s="180"/>
      <x:c r="F43" s="180"/>
      <x:c r="G43" s="180"/>
    </x:row>
    <x:row r="44" ht="24" customHeight="1">
      <x:c r="B44" s="180" t="str">
        <x:v>② ¿Revisaste las categorías marcadas «Excedido»?</x:v>
      </x:c>
      <x:c r="C44" s="180"/>
      <x:c r="D44" s="180"/>
      <x:c r="E44" s="180"/>
      <x:c r="F44" s="180"/>
      <x:c r="G44" s="180"/>
    </x:row>
    <x:row r="45" ht="24" customHeight="1">
      <x:c r="B45" s="180"/>
      <x:c r="C45" s="180"/>
      <x:c r="D45" s="180"/>
      <x:c r="E45" s="180"/>
      <x:c r="F45" s="180"/>
      <x:c r="G45" s="180"/>
    </x:row>
    <x:row r="46" ht="24" customHeight="1">
      <x:c r="B46" s="180" t="str">
        <x:v>③ ¿Tus aportaciones a ahorro e inversiones van según tu meta?</x:v>
      </x:c>
      <x:c r="C46" s="180"/>
      <x:c r="D46" s="180"/>
      <x:c r="E46" s="180"/>
      <x:c r="F46" s="180"/>
      <x:c r="G46" s="180"/>
    </x:row>
    <x:row r="47" ht="24" customHeight="1">
      <x:c r="B47" s="180"/>
      <x:c r="C47" s="180"/>
      <x:c r="D47" s="180"/>
      <x:c r="E47" s="180"/>
      <x:c r="F47" s="180"/>
      <x:c r="G47" s="180"/>
    </x:row>
    <x:row r="48" ht="22" customHeight="1"/>
    <x:row r="49" ht="22" customHeight="1"/>
    <x:row r="50" ht="22" customHeight="1"/>
    <x:row r="51" ht="27" customHeight="1">
      <x:c r="B51" s="131" t="str">
        <x:v>PLAN DE LOS 12 MESES  ·  EDITA LAS CELDAS AMARILLO CLARO</x:v>
      </x:c>
      <x:c r="C51" s="131"/>
      <x:c r="D51" s="131"/>
      <x:c r="E51" s="131"/>
      <x:c r="F51" s="131"/>
      <x:c r="G51" s="131"/>
      <x:c r="H51" s="131"/>
      <x:c r="I51" s="131"/>
      <x:c r="J51" s="131"/>
      <x:c r="K51" s="131"/>
      <x:c r="L51" s="131"/>
      <x:c r="M51" s="131"/>
      <x:c r="N51" s="131"/>
      <x:c r="O51" s="131"/>
      <x:c r="P51" s="131"/>
      <x:c r="Q51" s="131"/>
    </x:row>
    <x:row r="52" ht="27" customHeight="1">
      <x:c r="B52" s="131"/>
      <x:c r="C52" s="131"/>
      <x:c r="D52" s="131"/>
      <x:c r="E52" s="131"/>
      <x:c r="F52" s="131"/>
      <x:c r="G52" s="131"/>
      <x:c r="H52" s="131"/>
      <x:c r="I52" s="131"/>
      <x:c r="J52" s="131"/>
      <x:c r="K52" s="131"/>
      <x:c r="L52" s="131"/>
      <x:c r="M52" s="131"/>
      <x:c r="N52" s="131"/>
      <x:c r="O52" s="131"/>
      <x:c r="P52" s="131"/>
      <x:c r="Q52" s="131"/>
    </x:row>
    <x:row r="53" ht="26" customHeight="1">
      <x:c r="B53" s="134" t="str">
        <x:v>Cada columna guarda lo que PLANEAS gastar o apartar. El resumen de arriba muestra el mes seleccionado. Guarda una copia antes de cambiar de año.</x:v>
      </x:c>
      <x:c r="C53" s="134"/>
      <x:c r="D53" s="134"/>
      <x:c r="E53" s="134"/>
      <x:c r="F53" s="134"/>
      <x:c r="G53" s="134"/>
      <x:c r="H53" s="134"/>
      <x:c r="I53" s="134"/>
      <x:c r="J53" s="134"/>
      <x:c r="K53" s="134"/>
      <x:c r="L53" s="134"/>
      <x:c r="M53" s="134"/>
      <x:c r="N53" s="134"/>
      <x:c r="O53" s="134"/>
      <x:c r="P53" s="134"/>
      <x:c r="Q53" s="134"/>
    </x:row>
    <x:row r="54" ht="22" customHeight="1"/>
    <x:row r="55" ht="28" customHeight="1">
      <x:c r="B55" s="80" t="str">
        <x:v>Categoría</x:v>
      </x:c>
      <x:c r="C55" s="80" t="str">
        <x:v>Tipo</x:v>
      </x:c>
      <x:c r="D55" s="80" t="str">
        <x:v>Enero</x:v>
      </x:c>
      <x:c r="E55" s="80" t="str">
        <x:v>Febrero</x:v>
      </x:c>
      <x:c r="F55" s="80" t="str">
        <x:v>Marzo</x:v>
      </x:c>
      <x:c r="G55" s="80" t="str">
        <x:v>Abril</x:v>
      </x:c>
      <x:c r="H55" s="80" t="str">
        <x:v>Mayo</x:v>
      </x:c>
      <x:c r="I55" s="80" t="str">
        <x:v>Junio</x:v>
      </x:c>
      <x:c r="J55" s="80" t="str">
        <x:v>Julio</x:v>
      </x:c>
      <x:c r="K55" s="80" t="str">
        <x:v>Agosto</x:v>
      </x:c>
      <x:c r="L55" s="80" t="str">
        <x:v>Septiembre</x:v>
      </x:c>
      <x:c r="M55" s="80" t="str">
        <x:v>Octubre</x:v>
      </x:c>
      <x:c r="N55" s="80" t="str">
        <x:v>Noviembre</x:v>
      </x:c>
      <x:c r="O55" s="80" t="str">
        <x:v>Diciembre</x:v>
      </x:c>
      <x:c r="P55" s="80" t="str">
        <x:v>Total anual</x:v>
      </x:c>
      <x:c r="Q55" s="80" t="str"/>
    </x:row>
    <x:row r="56" ht="26" customHeight="1">
      <x:c r="B56" s="103" t="str">
        <x:v>Ingresos previstos</x:v>
      </x:c>
      <x:c r="C56" s="103" t="str">
        <x:v>Ingreso</x:v>
      </x:c>
      <x:c r="D56" s="140" t="n">
        <x:v>20000</x:v>
      </x:c>
      <x:c r="E56" s="140"/>
      <x:c r="F56" s="140"/>
      <x:c r="G56" s="140"/>
      <x:c r="H56" s="140"/>
      <x:c r="I56" s="140"/>
      <x:c r="J56" s="140"/>
      <x:c r="K56" s="140"/>
      <x:c r="L56" s="140"/>
      <x:c r="M56" s="140"/>
      <x:c r="N56" s="140"/>
      <x:c r="O56" s="140"/>
      <x:c r="P56" s="141" t="n">
        <x:f>SUM(D56:O56)</x:f>
        <x:v>20000</x:v>
      </x:c>
      <x:c r="Q56" s="138"/>
    </x:row>
    <x:row r="57" ht="26" customHeight="1">
      <x:c r="B57" s="103" t="str">
        <x:v>Vivienda</x:v>
      </x:c>
      <x:c r="C57" s="103" t="str">
        <x:v>Gasto</x:v>
      </x:c>
      <x:c r="D57" s="140" t="n">
        <x:v>6500</x:v>
      </x:c>
      <x:c r="E57" s="140"/>
      <x:c r="F57" s="140"/>
      <x:c r="G57" s="140"/>
      <x:c r="H57" s="140"/>
      <x:c r="I57" s="140"/>
      <x:c r="J57" s="140"/>
      <x:c r="K57" s="140"/>
      <x:c r="L57" s="140"/>
      <x:c r="M57" s="140"/>
      <x:c r="N57" s="140"/>
      <x:c r="O57" s="140"/>
      <x:c r="P57" s="141" t="n">
        <x:f>SUM(D57:O57)</x:f>
        <x:v>6500</x:v>
      </x:c>
      <x:c r="Q57" s="138" t="str"/>
    </x:row>
    <x:row r="58" ht="26" customHeight="1">
      <x:c r="B58" s="103" t="str">
        <x:v>Alimentación</x:v>
      </x:c>
      <x:c r="C58" s="103" t="str">
        <x:v>Gasto</x:v>
      </x:c>
      <x:c r="D58" s="140" t="n">
        <x:v>3000</x:v>
      </x:c>
      <x:c r="E58" s="140"/>
      <x:c r="F58" s="140"/>
      <x:c r="G58" s="140"/>
      <x:c r="H58" s="140"/>
      <x:c r="I58" s="140"/>
      <x:c r="J58" s="140"/>
      <x:c r="K58" s="140"/>
      <x:c r="L58" s="140"/>
      <x:c r="M58" s="140"/>
      <x:c r="N58" s="140"/>
      <x:c r="O58" s="140"/>
      <x:c r="P58" s="141" t="n">
        <x:f>SUM(D58:O58)</x:f>
        <x:v>3000</x:v>
      </x:c>
      <x:c r="Q58" s="138" t="str"/>
    </x:row>
    <x:row r="59" ht="26" customHeight="1">
      <x:c r="B59" s="103" t="str">
        <x:v>Transporte</x:v>
      </x:c>
      <x:c r="C59" s="103" t="str">
        <x:v>Gasto</x:v>
      </x:c>
      <x:c r="D59" s="140" t="n">
        <x:v>1500</x:v>
      </x:c>
      <x:c r="E59" s="140"/>
      <x:c r="F59" s="140"/>
      <x:c r="G59" s="140"/>
      <x:c r="H59" s="140"/>
      <x:c r="I59" s="140"/>
      <x:c r="J59" s="140"/>
      <x:c r="K59" s="140"/>
      <x:c r="L59" s="140"/>
      <x:c r="M59" s="140"/>
      <x:c r="N59" s="140"/>
      <x:c r="O59" s="140"/>
      <x:c r="P59" s="141" t="n">
        <x:f>SUM(D59:O59)</x:f>
        <x:v>1500</x:v>
      </x:c>
      <x:c r="Q59" s="138" t="str"/>
    </x:row>
    <x:row r="60" ht="26" customHeight="1">
      <x:c r="B60" s="103" t="str">
        <x:v>Servicios</x:v>
      </x:c>
      <x:c r="C60" s="103" t="str">
        <x:v>Gasto</x:v>
      </x:c>
      <x:c r="D60" s="140" t="n">
        <x:v>1000</x:v>
      </x:c>
      <x:c r="E60" s="140"/>
      <x:c r="F60" s="140"/>
      <x:c r="G60" s="140"/>
      <x:c r="H60" s="140"/>
      <x:c r="I60" s="140"/>
      <x:c r="J60" s="140"/>
      <x:c r="K60" s="140"/>
      <x:c r="L60" s="140"/>
      <x:c r="M60" s="140"/>
      <x:c r="N60" s="140"/>
      <x:c r="O60" s="140"/>
      <x:c r="P60" s="141" t="n">
        <x:f>SUM(D60:O60)</x:f>
        <x:v>1000</x:v>
      </x:c>
      <x:c r="Q60" s="138" t="str"/>
    </x:row>
    <x:row r="61" ht="26" customHeight="1">
      <x:c r="B61" s="103" t="str">
        <x:v>Entretenimiento</x:v>
      </x:c>
      <x:c r="C61" s="103" t="str">
        <x:v>Gasto</x:v>
      </x:c>
      <x:c r="D61" s="140" t="n">
        <x:v>1500</x:v>
      </x:c>
      <x:c r="E61" s="140"/>
      <x:c r="F61" s="140"/>
      <x:c r="G61" s="140"/>
      <x:c r="H61" s="140"/>
      <x:c r="I61" s="140"/>
      <x:c r="J61" s="140"/>
      <x:c r="K61" s="140"/>
      <x:c r="L61" s="140"/>
      <x:c r="M61" s="140"/>
      <x:c r="N61" s="140"/>
      <x:c r="O61" s="140"/>
      <x:c r="P61" s="141" t="n">
        <x:f>SUM(D61:O61)</x:f>
        <x:v>1500</x:v>
      </x:c>
      <x:c r="Q61" s="138" t="str"/>
    </x:row>
    <x:row r="62" ht="26" customHeight="1">
      <x:c r="B62" s="103" t="str">
        <x:v>Gastos personales</x:v>
      </x:c>
      <x:c r="C62" s="103" t="str">
        <x:v>Gasto</x:v>
      </x:c>
      <x:c r="D62" s="140" t="n">
        <x:v>1000</x:v>
      </x:c>
      <x:c r="E62" s="140"/>
      <x:c r="F62" s="140"/>
      <x:c r="G62" s="140"/>
      <x:c r="H62" s="140"/>
      <x:c r="I62" s="140"/>
      <x:c r="J62" s="140"/>
      <x:c r="K62" s="140"/>
      <x:c r="L62" s="140"/>
      <x:c r="M62" s="140"/>
      <x:c r="N62" s="140"/>
      <x:c r="O62" s="140"/>
      <x:c r="P62" s="141" t="n">
        <x:f>SUM(D62:O62)</x:f>
        <x:v>1000</x:v>
      </x:c>
      <x:c r="Q62" s="138" t="str"/>
    </x:row>
    <x:row r="63" ht="26" customHeight="1">
      <x:c r="B63" s="103" t="str">
        <x:v>Pago de deudas</x:v>
      </x:c>
      <x:c r="C63" s="103" t="str">
        <x:v>Deuda</x:v>
      </x:c>
      <x:c r="D63" s="140" t="n">
        <x:v>1500</x:v>
      </x:c>
      <x:c r="E63" s="140"/>
      <x:c r="F63" s="140"/>
      <x:c r="G63" s="140"/>
      <x:c r="H63" s="140"/>
      <x:c r="I63" s="140"/>
      <x:c r="J63" s="140"/>
      <x:c r="K63" s="140"/>
      <x:c r="L63" s="140"/>
      <x:c r="M63" s="140"/>
      <x:c r="N63" s="140"/>
      <x:c r="O63" s="140"/>
      <x:c r="P63" s="141" t="n">
        <x:f>SUM(D63:O63)</x:f>
        <x:v>1500</x:v>
      </x:c>
      <x:c r="Q63" s="138" t="str"/>
    </x:row>
    <x:row r="64" ht="26" customHeight="1">
      <x:c r="B64" s="103" t="str">
        <x:v>Fondo de emergencia</x:v>
      </x:c>
      <x:c r="C64" s="103" t="str">
        <x:v>Ahorro</x:v>
      </x:c>
      <x:c r="D64" s="140" t="n">
        <x:v>1500</x:v>
      </x:c>
      <x:c r="E64" s="140"/>
      <x:c r="F64" s="140"/>
      <x:c r="G64" s="140"/>
      <x:c r="H64" s="140"/>
      <x:c r="I64" s="140"/>
      <x:c r="J64" s="140"/>
      <x:c r="K64" s="140"/>
      <x:c r="L64" s="140"/>
      <x:c r="M64" s="140"/>
      <x:c r="N64" s="140"/>
      <x:c r="O64" s="140"/>
      <x:c r="P64" s="141" t="n">
        <x:f>SUM(D64:O64)</x:f>
        <x:v>1500</x:v>
      </x:c>
      <x:c r="Q64" s="138" t="str"/>
    </x:row>
    <x:row r="65" ht="26" customHeight="1">
      <x:c r="B65" s="103" t="str">
        <x:v>Ahorro para metas</x:v>
      </x:c>
      <x:c r="C65" s="103" t="str">
        <x:v>Ahorro</x:v>
      </x:c>
      <x:c r="D65" s="140" t="n">
        <x:v>1000</x:v>
      </x:c>
      <x:c r="E65" s="140"/>
      <x:c r="F65" s="140"/>
      <x:c r="G65" s="140"/>
      <x:c r="H65" s="140"/>
      <x:c r="I65" s="140"/>
      <x:c r="J65" s="140"/>
      <x:c r="K65" s="140"/>
      <x:c r="L65" s="140"/>
      <x:c r="M65" s="140"/>
      <x:c r="N65" s="140"/>
      <x:c r="O65" s="140"/>
      <x:c r="P65" s="141" t="n">
        <x:f>SUM(D65:O65)</x:f>
        <x:v>1000</x:v>
      </x:c>
      <x:c r="Q65" s="138" t="str"/>
    </x:row>
    <x:row r="66" ht="26" customHeight="1">
      <x:c r="B66" s="103" t="str">
        <x:v>Inversiones</x:v>
      </x:c>
      <x:c r="C66" s="103" t="str">
        <x:v>Inversión</x:v>
      </x:c>
      <x:c r="D66" s="140" t="n">
        <x:v>1500</x:v>
      </x:c>
      <x:c r="E66" s="140"/>
      <x:c r="F66" s="140"/>
      <x:c r="G66" s="140"/>
      <x:c r="H66" s="140"/>
      <x:c r="I66" s="140"/>
      <x:c r="J66" s="140"/>
      <x:c r="K66" s="140"/>
      <x:c r="L66" s="140"/>
      <x:c r="M66" s="140"/>
      <x:c r="N66" s="140"/>
      <x:c r="O66" s="140"/>
      <x:c r="P66" s="141" t="n">
        <x:f>SUM(D66:O66)</x:f>
        <x:v>1500</x:v>
      </x:c>
      <x:c r="Q66" s="138" t="str"/>
    </x:row>
    <x:row r="67" ht="22" customHeight="1">
      <x:c r="D67" s="142"/>
      <x:c r="E67" s="142"/>
      <x:c r="F67" s="142"/>
      <x:c r="G67" s="142"/>
      <x:c r="H67" s="142"/>
      <x:c r="I67" s="142"/>
      <x:c r="J67" s="142"/>
      <x:c r="K67" s="142"/>
      <x:c r="L67" s="142"/>
      <x:c r="M67" s="142"/>
      <x:c r="N67" s="142"/>
      <x:c r="O67" s="142"/>
      <x:c r="P67" s="142"/>
    </x:row>
    <x:row r="68" ht="26" customHeight="1">
      <x:c r="B68" s="147" t="str">
        <x:v>Total de asignaciones</x:v>
      </x:c>
      <x:c r="C68" s="147" t="str">
        <x:v>Gastos + metas</x:v>
      </x:c>
      <x:c r="D68" s="148" t="n">
        <x:f>SUM(D57:D66)</x:f>
        <x:v>20000</x:v>
      </x:c>
      <x:c r="E68" s="148" t="n">
        <x:f>SUM(E57:E66)</x:f>
        <x:v>0</x:v>
      </x:c>
      <x:c r="F68" s="148" t="n">
        <x:f>SUM(F57:F66)</x:f>
        <x:v>0</x:v>
      </x:c>
      <x:c r="G68" s="148" t="n">
        <x:f>SUM(G57:G66)</x:f>
        <x:v>0</x:v>
      </x:c>
      <x:c r="H68" s="148" t="n">
        <x:f>SUM(H57:H66)</x:f>
        <x:v>0</x:v>
      </x:c>
      <x:c r="I68" s="148" t="n">
        <x:f>SUM(I57:I66)</x:f>
        <x:v>0</x:v>
      </x:c>
      <x:c r="J68" s="148" t="n">
        <x:f>SUM(J57:J66)</x:f>
        <x:v>0</x:v>
      </x:c>
      <x:c r="K68" s="148" t="n">
        <x:f>SUM(K57:K66)</x:f>
        <x:v>0</x:v>
      </x:c>
      <x:c r="L68" s="148" t="n">
        <x:f>SUM(L57:L66)</x:f>
        <x:v>0</x:v>
      </x:c>
      <x:c r="M68" s="148" t="n">
        <x:f>SUM(M57:M66)</x:f>
        <x:v>0</x:v>
      </x:c>
      <x:c r="N68" s="148" t="n">
        <x:f>SUM(N57:N66)</x:f>
        <x:v>0</x:v>
      </x:c>
      <x:c r="O68" s="148" t="n">
        <x:f>SUM(O57:O66)</x:f>
        <x:v>0</x:v>
      </x:c>
      <x:c r="P68" s="148" t="n">
        <x:f>SUM(D68:O68)</x:f>
        <x:v>20000</x:v>
      </x:c>
      <x:c r="Q68" s="147"/>
    </x:row>
    <x:row r="69" ht="26" customHeight="1">
      <x:c r="B69" s="153" t="str">
        <x:v>Saldo sin asignar</x:v>
      </x:c>
      <x:c r="C69" s="153" t="str">
        <x:v>Ingresos − plan</x:v>
      </x:c>
      <x:c r="D69" s="154" t="n">
        <x:f>D56-D68</x:f>
        <x:v>0</x:v>
      </x:c>
      <x:c r="E69" s="154" t="n">
        <x:f>E56-E68</x:f>
        <x:v>0</x:v>
      </x:c>
      <x:c r="F69" s="154" t="n">
        <x:f>F56-F68</x:f>
        <x:v>0</x:v>
      </x:c>
      <x:c r="G69" s="154" t="n">
        <x:f>G56-G68</x:f>
        <x:v>0</x:v>
      </x:c>
      <x:c r="H69" s="154" t="n">
        <x:f>H56-H68</x:f>
        <x:v>0</x:v>
      </x:c>
      <x:c r="I69" s="154" t="n">
        <x:f>I56-I68</x:f>
        <x:v>0</x:v>
      </x:c>
      <x:c r="J69" s="154" t="n">
        <x:f>J56-J68</x:f>
        <x:v>0</x:v>
      </x:c>
      <x:c r="K69" s="154" t="n">
        <x:f>K56-K68</x:f>
        <x:v>0</x:v>
      </x:c>
      <x:c r="L69" s="154" t="n">
        <x:f>L56-L68</x:f>
        <x:v>0</x:v>
      </x:c>
      <x:c r="M69" s="154" t="n">
        <x:f>M56-M68</x:f>
        <x:v>0</x:v>
      </x:c>
      <x:c r="N69" s="154" t="n">
        <x:f>N56-N68</x:f>
        <x:v>0</x:v>
      </x:c>
      <x:c r="O69" s="154" t="n">
        <x:f>O56-O68</x:f>
        <x:v>0</x:v>
      </x:c>
      <x:c r="P69" s="154" t="n">
        <x:f>SUM(D69:O69)</x:f>
        <x:v>0</x:v>
      </x:c>
      <x:c r="Q69" s="153"/>
    </x:row>
    <x:row r="70" ht="22" customHeight="1"/>
    <x:row r="71" ht="22" customHeight="1"/>
    <x:row r="72" ht="22" customHeight="1">
      <x:c r="B72" t="str">
        <x:v>¿Por qué aparece 0 en otro mes?</x:v>
      </x:c>
      <x:c r="C72"/>
      <x:c r="D72"/>
      <x:c r="E72"/>
      <x:c r="F72"/>
      <x:c r="G72"/>
    </x:row>
    <x:row r="73" ht="24" customHeight="1">
      <x:c r="B73" s="119" t="str">
        <x:v>Solo enero de 2026 contiene datos de demostración. Los demás meses están listos para capturar tu plan y tus movimientos. Si quieres usar el archivo en otro año, guarda una copia del anterior.</x:v>
      </x:c>
      <x:c r="C73" s="119"/>
      <x:c r="D73" s="119"/>
      <x:c r="E73" s="119"/>
      <x:c r="F73" s="119"/>
      <x:c r="G73" s="119"/>
      <x:c r="I73" s="78" t="str">
        <x:v>Destino de las salidas</x:v>
      </x:c>
      <x:c r="J73" s="78" t="str">
        <x:v>MXN</x:v>
      </x:c>
    </x:row>
    <x:row r="74" ht="24" customHeight="1">
      <x:c r="B74" s="119"/>
      <x:c r="C74" s="119"/>
      <x:c r="D74" s="119"/>
      <x:c r="E74" s="119"/>
      <x:c r="F74" s="119"/>
      <x:c r="G74" s="119"/>
      <x:c r="I74" s="102" t="str">
        <x:v>Gastos</x:v>
      </x:c>
      <x:c r="J74" s="160" t="n">
        <x:f>SUM(E17:E22)</x:f>
        <x:v>14250</x:v>
      </x:c>
    </x:row>
    <x:row r="75" ht="24" customHeight="1">
      <x:c r="B75" s="119"/>
      <x:c r="C75" s="119"/>
      <x:c r="D75" s="119"/>
      <x:c r="E75" s="119"/>
      <x:c r="F75" s="119"/>
      <x:c r="G75" s="119"/>
      <x:c r="I75" s="102" t="str">
        <x:v>Deuda</x:v>
      </x:c>
      <x:c r="J75" s="160" t="n">
        <x:f>E23</x:f>
        <x:v>1500</x:v>
      </x:c>
    </x:row>
    <x:row r="76" ht="22" customHeight="1">
      <x:c r="I76" s="102" t="str">
        <x:v>Ahorro</x:v>
      </x:c>
      <x:c r="J76" s="160" t="n">
        <x:f>SUM(E24:E25)</x:f>
        <x:v>2500</x:v>
      </x:c>
    </x:row>
    <x:row r="77" ht="22" customHeight="1">
      <x:c r="I77" s="102" t="str">
        <x:v>Inversión</x:v>
      </x:c>
      <x:c r="J77" s="160" t="n">
        <x:f>E26</x:f>
        <x:v>1500</x:v>
      </x:c>
    </x:row>
    <x:row r="78" ht="22" customHeight="1"/>
  </x:sheetData>
  <x:mergeCells>
    <x:mergeCell ref="B2:Q3"/>
    <x:mergeCell ref="B4:Q4"/>
    <x:mergeCell ref="H6:Q6"/>
    <x:mergeCell ref="B9:D9"/>
    <x:mergeCell ref="B10:D12"/>
    <x:mergeCell ref="E9:G9"/>
    <x:mergeCell ref="E10:G12"/>
    <x:mergeCell ref="H9:J9"/>
    <x:mergeCell ref="H10:J12"/>
    <x:mergeCell ref="K9:M9"/>
    <x:mergeCell ref="K10:M12"/>
    <x:mergeCell ref="N9:Q9"/>
    <x:mergeCell ref="N10:Q12"/>
    <x:mergeCell ref="B14:G14"/>
    <x:mergeCell ref="B29:G29"/>
    <x:mergeCell ref="B30:G31"/>
    <x:mergeCell ref="B33:G34"/>
    <x:mergeCell ref="B36:G37"/>
    <x:mergeCell ref="B51:Q52"/>
    <x:mergeCell ref="B53:Q53"/>
    <x:mergeCell ref="B73:G75"/>
    <x:mergeCell ref="I14:Q14"/>
    <x:mergeCell ref="I32:Q32"/>
    <x:mergeCell ref="B40:G40"/>
    <x:mergeCell ref="B42:G43"/>
    <x:mergeCell ref="B44:G45"/>
    <x:mergeCell ref="B46:G47"/>
  </x:mergeCells>
  <x:conditionalFormatting sqref="F17:F23">
    <x:cfRule type="cellIs" dxfId="0" priority="1" operator="lessThan">
      <x:formula>0</x:formula>
    </x:cfRule>
  </x:conditionalFormatting>
  <x:conditionalFormatting sqref="F24:F26">
    <x:cfRule type="cellIs" dxfId="1" priority="2" operator="greaterThan">
      <x:formula>0</x:formula>
    </x:cfRule>
  </x:conditionalFormatting>
  <x:conditionalFormatting sqref="H10:J12">
    <x:cfRule type="expression" dxfId="2" priority="3">
      <x:formula>H10&lt;0</x:formula>
    </x:cfRule>
  </x:conditionalFormatting>
  <x:conditionalFormatting sqref="D69:O69">
    <x:cfRule type="cellIs" dxfId="3" priority="4" operator="lessThan">
      <x:formula>0</x:formula>
    </x:cfRule>
  </x:conditionalFormatting>
  <x:dataValidations count="1">
    <x:dataValidation type="list" sqref="C6">
      <x:formula1>"Enero,Febrero,Marzo,Abril,Mayo,Junio,Julio,Agosto,Septiembre,Octubre,Noviembre,Diciembre"</x:formula1>
    </x:dataValidation>
  </x:dataValidations>
  <x:pageMargins left="0.7" right="0.7" top="0.75" bottom="0.75" header="0.3" footer="0.3"/>
  <x:drawing xmlns:r="http://schemas.openxmlformats.org/officeDocument/2006/relationships" r:id="R3e12b72948894ca8"/>
</x:worksheet>
</file>

<file path=xl/worksheets/sheet3.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3" hidden="0" customWidth="1"/>
    <x:col min="2" max="2" width="15" hidden="0" customWidth="1"/>
    <x:col min="3" max="3" width="26" hidden="0" customWidth="1"/>
    <x:col min="4" max="4" width="17" hidden="0" customWidth="1"/>
    <x:col min="5" max="5" width="35" hidden="0" customWidth="1"/>
    <x:col min="6" max="6" width="16" hidden="0" customWidth="1"/>
    <x:col min="7" max="7" width="19" hidden="0" customWidth="1"/>
    <x:col min="8" max="8" width="32" hidden="0" customWidth="1"/>
    <x:col min="9" max="9" width="3" hidden="0" customWidth="1"/>
    <x:col min="10" max="10" width="27" hidden="0" customWidth="1"/>
    <x:col min="11" max="11" width="17" hidden="0" customWidth="1"/>
  </x:cols>
  <x:sheetData>
    <x:row r="2" ht="29" customHeight="1">
      <x:c r="A2" s="163" t="str">
        <x:v>MIS MOVIMIENTOS  ·  REGISTRO DE INGRESOS Y SALIDAS</x:v>
      </x:c>
      <x:c r="B2" s="163"/>
      <x:c r="C2" s="163"/>
      <x:c r="D2" s="163"/>
      <x:c r="E2" s="163"/>
      <x:c r="F2" s="163"/>
      <x:c r="G2" s="163"/>
      <x:c r="H2" s="163"/>
      <x:c r="I2" s="163"/>
      <x:c r="J2" s="163"/>
      <x:c r="K2" s="163"/>
    </x:row>
    <x:row r="3" ht="29" customHeight="1">
      <x:c r="A3" s="163"/>
      <x:c r="B3" s="163"/>
      <x:c r="C3" s="163"/>
      <x:c r="D3" s="163"/>
      <x:c r="E3" s="163"/>
      <x:c r="F3" s="163"/>
      <x:c r="G3" s="163"/>
      <x:c r="H3" s="163"/>
      <x:c r="I3" s="163"/>
      <x:c r="J3" s="163"/>
      <x:c r="K3" s="163"/>
    </x:row>
    <x:row r="4" ht="27" customHeight="1">
      <x:c r="A4" s="66" t="str">
        <x:v>Solo escribe en las celdas amarillo claro. Selecciona una categoría y «Tipo» se calcula solo.</x:v>
      </x:c>
      <x:c r="B4" s="66"/>
      <x:c r="C4" s="66"/>
      <x:c r="D4" s="66"/>
      <x:c r="E4" s="66"/>
      <x:c r="F4" s="66"/>
      <x:c r="G4" s="66"/>
      <x:c r="H4" s="66"/>
      <x:c r="I4" s="66"/>
      <x:c r="J4" s="66"/>
      <x:c r="K4" s="66"/>
    </x:row>
    <x:row r="5" ht="27" customHeight="1">
      <x:c r="A5" s="166" t="str">
        <x:f>IF(COUNTIF($A$9:$A$508,"EJEMPLO")&gt;0,"EJEMPLO: borra las celdas amarillas de las filas marcadas, incluida la columna Origen. No borres Tipo.","SIN DATOS DEMO: registra tu fecha, categoría, concepto, monto y medio de pago.")</x:f>
        <x:v>EJEMPLO: borra las celdas amarillas de las filas marcadas, incluida la columna Origen. No borres Tipo.</x:v>
      </x:c>
      <x:c r="B5" s="166"/>
      <x:c r="C5" s="166"/>
      <x:c r="D5" s="166"/>
      <x:c r="E5" s="166"/>
      <x:c r="F5" s="166"/>
      <x:c r="G5" s="166"/>
      <x:c r="H5" s="166"/>
      <x:c r="I5" s="166"/>
      <x:c r="J5" s="166"/>
      <x:c r="K5" s="166"/>
    </x:row>
    <x:row r="6" ht="24" customHeight="1"/>
    <x:row r="7" ht="24" customHeight="1"/>
    <x:row r="8" ht="31" customHeight="1">
      <x:c r="A8" s="169" t="str">
        <x:v>Origen</x:v>
      </x:c>
      <x:c r="B8" s="169" t="str">
        <x:v>Fecha</x:v>
      </x:c>
      <x:c r="C8" s="169" t="str">
        <x:v>Categoría</x:v>
      </x:c>
      <x:c r="D8" s="169" t="str">
        <x:v>Tipo (auto)</x:v>
      </x:c>
      <x:c r="E8" s="169" t="str">
        <x:v>Concepto / detalle</x:v>
      </x:c>
      <x:c r="F8" s="169" t="str">
        <x:v>Monto (MXN)</x:v>
      </x:c>
      <x:c r="G8" s="169" t="str">
        <x:v>Medio de pago</x:v>
      </x:c>
      <x:c r="H8" s="169" t="str">
        <x:v>Nota opcional</x:v>
      </x:c>
      <x:c r="J8" s="153" t="str">
        <x:v>CATEGORÍAS DISPONIBLES</x:v>
      </x:c>
      <x:c r="K8" s="153" t="str">
        <x:v>GRUPO</x:v>
      </x:c>
    </x:row>
    <x:row r="9" ht="21" customHeight="1">
      <x:c r="A9" s="176" t="str">
        <x:v>EJEMPLO</x:v>
      </x:c>
      <x:c r="B9" s="174" t="n">
        <x:v>46027</x:v>
      </x:c>
      <x:c r="C9" s="136" t="str">
        <x:v>Sueldo</x:v>
      </x:c>
      <x:c r="D9" s="172" t="str">
        <x:f>IF(C9="","",IFERROR(VLOOKUP(C9,$J$10:$K$21,2,FALSE),"Revisar categoría"))</x:f>
        <x:v>Ingreso</x:v>
      </x:c>
      <x:c r="E9" s="136" t="str">
        <x:v>Primera quincena</x:v>
      </x:c>
      <x:c r="F9" s="140" t="n">
        <x:v>10000</x:v>
      </x:c>
      <x:c r="G9" s="136" t="str">
        <x:v>Transferencia</x:v>
      </x:c>
      <x:c r="H9" s="136" t="str">
        <x:v>Ingreso neto</x:v>
      </x:c>
      <x:c r="J9" s="134" t="str">
        <x:v>Elige del desplegable</x:v>
      </x:c>
      <x:c r="K9" s="134" t="str">
        <x:v>No editar</x:v>
      </x:c>
    </x:row>
    <x:row r="10" ht="24" customHeight="1">
      <x:c r="A10" s="176" t="str">
        <x:v>EJEMPLO</x:v>
      </x:c>
      <x:c r="B10" s="174" t="n">
        <x:v>46042</x:v>
      </x:c>
      <x:c r="C10" s="136" t="str">
        <x:v>Sueldo</x:v>
      </x:c>
      <x:c r="D10" s="172" t="str">
        <x:f>IF(C10="","",IFERROR(VLOOKUP(C10,$J$10:$K$21,2,FALSE),"Revisar categoría"))</x:f>
        <x:v>Ingreso</x:v>
      </x:c>
      <x:c r="E10" s="136" t="str">
        <x:v>Segunda quincena</x:v>
      </x:c>
      <x:c r="F10" s="140" t="n">
        <x:v>10000</x:v>
      </x:c>
      <x:c r="G10" s="136" t="str">
        <x:v>Transferencia</x:v>
      </x:c>
      <x:c r="H10" s="136" t="str">
        <x:v>Ingreso neto</x:v>
      </x:c>
      <x:c r="J10" s="102" t="str">
        <x:v>Sueldo</x:v>
      </x:c>
      <x:c r="K10" s="102" t="str">
        <x:v>Ingreso</x:v>
      </x:c>
    </x:row>
    <x:row r="11" ht="24" customHeight="1">
      <x:c r="A11" s="176" t="str">
        <x:v>EJEMPLO</x:v>
      </x:c>
      <x:c r="B11" s="174" t="n">
        <x:v>46024</x:v>
      </x:c>
      <x:c r="C11" s="136" t="str">
        <x:v>Vivienda</x:v>
      </x:c>
      <x:c r="D11" s="172" t="str">
        <x:f>IF(C11="","",IFERROR(VLOOKUP(C11,$J$10:$K$21,2,FALSE),"Revisar categoría"))</x:f>
        <x:v>Gasto</x:v>
      </x:c>
      <x:c r="E11" s="136" t="str">
        <x:v>Renta del departamento</x:v>
      </x:c>
      <x:c r="F11" s="140" t="n">
        <x:v>6500</x:v>
      </x:c>
      <x:c r="G11" s="136" t="str">
        <x:v>Transferencia</x:v>
      </x:c>
      <x:c r="H11" s="136" t="str"/>
      <x:c r="J11" s="102" t="str">
        <x:v>Ingreso extra</x:v>
      </x:c>
      <x:c r="K11" s="102" t="str">
        <x:v>Ingreso</x:v>
      </x:c>
    </x:row>
    <x:row r="12" ht="24" customHeight="1">
      <x:c r="A12" s="176" t="str">
        <x:v>EJEMPLO</x:v>
      </x:c>
      <x:c r="B12" s="174" t="n">
        <x:v>46025</x:v>
      </x:c>
      <x:c r="C12" s="136" t="str">
        <x:v>Alimentación</x:v>
      </x:c>
      <x:c r="D12" s="172" t="str">
        <x:f>IF(C12="","",IFERROR(VLOOKUP(C12,$J$10:$K$21,2,FALSE),"Revisar categoría"))</x:f>
        <x:v>Gasto</x:v>
      </x:c>
      <x:c r="E12" s="136" t="str">
        <x:v>Supermercado 1</x:v>
      </x:c>
      <x:c r="F12" s="140" t="n">
        <x:v>1700</x:v>
      </x:c>
      <x:c r="G12" s="136" t="str">
        <x:v>Débito</x:v>
      </x:c>
      <x:c r="H12" s="136" t="str"/>
      <x:c r="J12" s="102" t="str">
        <x:v>Vivienda</x:v>
      </x:c>
      <x:c r="K12" s="102" t="str">
        <x:v>Gasto</x:v>
      </x:c>
    </x:row>
    <x:row r="13" ht="24" customHeight="1">
      <x:c r="A13" s="176" t="str">
        <x:v>EJEMPLO</x:v>
      </x:c>
      <x:c r="B13" s="174" t="n">
        <x:v>46039</x:v>
      </x:c>
      <x:c r="C13" s="136" t="str">
        <x:v>Alimentación</x:v>
      </x:c>
      <x:c r="D13" s="172" t="str">
        <x:f>IF(C13="","",IFERROR(VLOOKUP(C13,$J$10:$K$21,2,FALSE),"Revisar categoría"))</x:f>
        <x:v>Gasto</x:v>
      </x:c>
      <x:c r="E13" s="136" t="str">
        <x:v>Supermercado 2</x:v>
      </x:c>
      <x:c r="F13" s="140" t="n">
        <x:v>1400</x:v>
      </x:c>
      <x:c r="G13" s="136" t="str">
        <x:v>Crédito</x:v>
      </x:c>
      <x:c r="H13" s="136" t="str">
        <x:v>Registrar compra solo una vez</x:v>
      </x:c>
      <x:c r="J13" s="102" t="str">
        <x:v>Alimentación</x:v>
      </x:c>
      <x:c r="K13" s="102" t="str">
        <x:v>Gasto</x:v>
      </x:c>
    </x:row>
    <x:row r="14" ht="24" customHeight="1">
      <x:c r="A14" s="176" t="str">
        <x:v>EJEMPLO</x:v>
      </x:c>
      <x:c r="B14" s="174" t="n">
        <x:v>46026</x:v>
      </x:c>
      <x:c r="C14" s="136" t="str">
        <x:v>Transporte</x:v>
      </x:c>
      <x:c r="D14" s="172" t="str">
        <x:f>IF(C14="","",IFERROR(VLOOKUP(C14,$J$10:$K$21,2,FALSE),"Revisar categoría"))</x:f>
        <x:v>Gasto</x:v>
      </x:c>
      <x:c r="E14" s="136" t="str">
        <x:v>Metro y transporte</x:v>
      </x:c>
      <x:c r="F14" s="140" t="n">
        <x:v>1000</x:v>
      </x:c>
      <x:c r="G14" s="136" t="str">
        <x:v>Efectivo</x:v>
      </x:c>
      <x:c r="H14" s="136" t="str"/>
      <x:c r="J14" s="102" t="str">
        <x:v>Transporte</x:v>
      </x:c>
      <x:c r="K14" s="102" t="str">
        <x:v>Gasto</x:v>
      </x:c>
    </x:row>
    <x:row r="15" ht="24" customHeight="1">
      <x:c r="A15" s="176" t="str">
        <x:v>EJEMPLO</x:v>
      </x:c>
      <x:c r="B15" s="174" t="n">
        <x:v>46044</x:v>
      </x:c>
      <x:c r="C15" s="136" t="str">
        <x:v>Transporte</x:v>
      </x:c>
      <x:c r="D15" s="172" t="str">
        <x:f>IF(C15="","",IFERROR(VLOOKUP(C15,$J$10:$K$21,2,FALSE),"Revisar categoría"))</x:f>
        <x:v>Gasto</x:v>
      </x:c>
      <x:c r="E15" s="136" t="str">
        <x:v>Traslados adicionales</x:v>
      </x:c>
      <x:c r="F15" s="140" t="n">
        <x:v>700</x:v>
      </x:c>
      <x:c r="G15" s="136" t="str">
        <x:v>Débito</x:v>
      </x:c>
      <x:c r="H15" s="136" t="str"/>
      <x:c r="J15" s="102" t="str">
        <x:v>Servicios</x:v>
      </x:c>
      <x:c r="K15" s="102" t="str">
        <x:v>Gasto</x:v>
      </x:c>
    </x:row>
    <x:row r="16" ht="24" customHeight="1">
      <x:c r="A16" s="176" t="str">
        <x:v>EJEMPLO</x:v>
      </x:c>
      <x:c r="B16" s="174" t="n">
        <x:v>46031</x:v>
      </x:c>
      <x:c r="C16" s="136" t="str">
        <x:v>Servicios</x:v>
      </x:c>
      <x:c r="D16" s="172" t="str">
        <x:f>IF(C16="","",IFERROR(VLOOKUP(C16,$J$10:$K$21,2,FALSE),"Revisar categoría"))</x:f>
        <x:v>Gasto</x:v>
      </x:c>
      <x:c r="E16" s="136" t="str">
        <x:v>Luz, agua e internet</x:v>
      </x:c>
      <x:c r="F16" s="140" t="n">
        <x:v>950</x:v>
      </x:c>
      <x:c r="G16" s="136" t="str">
        <x:v>Débito</x:v>
      </x:c>
      <x:c r="H16" s="136" t="str"/>
      <x:c r="J16" s="102" t="str">
        <x:v>Entretenimiento</x:v>
      </x:c>
      <x:c r="K16" s="102" t="str">
        <x:v>Gasto</x:v>
      </x:c>
    </x:row>
    <x:row r="17" ht="24" customHeight="1">
      <x:c r="A17" s="176" t="str">
        <x:v>EJEMPLO</x:v>
      </x:c>
      <x:c r="B17" s="174" t="n">
        <x:v>46036</x:v>
      </x:c>
      <x:c r="C17" s="136" t="str">
        <x:v>Entretenimiento</x:v>
      </x:c>
      <x:c r="D17" s="172" t="str">
        <x:f>IF(C17="","",IFERROR(VLOOKUP(C17,$J$10:$K$21,2,FALSE),"Revisar categoría"))</x:f>
        <x:v>Gasto</x:v>
      </x:c>
      <x:c r="E17" s="136" t="str">
        <x:v>Cine y salidas</x:v>
      </x:c>
      <x:c r="F17" s="140" t="n">
        <x:v>1050</x:v>
      </x:c>
      <x:c r="G17" s="136" t="str">
        <x:v>Crédito</x:v>
      </x:c>
      <x:c r="H17" s="136" t="str"/>
      <x:c r="J17" s="102" t="str">
        <x:v>Gastos personales</x:v>
      </x:c>
      <x:c r="K17" s="102" t="str">
        <x:v>Gasto</x:v>
      </x:c>
    </x:row>
    <x:row r="18" ht="24" customHeight="1">
      <x:c r="A18" s="176" t="str">
        <x:v>EJEMPLO</x:v>
      </x:c>
      <x:c r="B18" s="174" t="n">
        <x:v>46043</x:v>
      </x:c>
      <x:c r="C18" s="136" t="str">
        <x:v>Gastos personales</x:v>
      </x:c>
      <x:c r="D18" s="172" t="str">
        <x:f>IF(C18="","",IFERROR(VLOOKUP(C18,$J$10:$K$21,2,FALSE),"Revisar categoría"))</x:f>
        <x:v>Gasto</x:v>
      </x:c>
      <x:c r="E18" s="136" t="str">
        <x:v>Compras personales</x:v>
      </x:c>
      <x:c r="F18" s="140" t="n">
        <x:v>950</x:v>
      </x:c>
      <x:c r="G18" s="136" t="str">
        <x:v>Débito</x:v>
      </x:c>
      <x:c r="H18" s="136" t="str"/>
      <x:c r="J18" s="102" t="str">
        <x:v>Pago de deudas</x:v>
      </x:c>
      <x:c r="K18" s="102" t="str">
        <x:v>Deuda</x:v>
      </x:c>
    </x:row>
    <x:row r="19" ht="24" customHeight="1">
      <x:c r="A19" s="176" t="str">
        <x:v>EJEMPLO</x:v>
      </x:c>
      <x:c r="B19" s="174" t="n">
        <x:v>46050</x:v>
      </x:c>
      <x:c r="C19" s="136" t="str">
        <x:v>Pago de deudas</x:v>
      </x:c>
      <x:c r="D19" s="172" t="str">
        <x:f>IF(C19="","",IFERROR(VLOOKUP(C19,$J$10:$K$21,2,FALSE),"Revisar categoría"))</x:f>
        <x:v>Deuda</x:v>
      </x:c>
      <x:c r="E19" s="136" t="str">
        <x:v>Abono préstamo anterior</x:v>
      </x:c>
      <x:c r="F19" s="140" t="n">
        <x:v>1500</x:v>
      </x:c>
      <x:c r="G19" s="136" t="str">
        <x:v>Transferencia</x:v>
      </x:c>
      <x:c r="H19" s="136" t="str">
        <x:v>Deuda anterior, no duplicada</x:v>
      </x:c>
      <x:c r="J19" s="102" t="str">
        <x:v>Fondo de emergencia</x:v>
      </x:c>
      <x:c r="K19" s="102" t="str">
        <x:v>Ahorro</x:v>
      </x:c>
    </x:row>
    <x:row r="20" ht="24" customHeight="1">
      <x:c r="A20" s="176" t="str">
        <x:v>EJEMPLO</x:v>
      </x:c>
      <x:c r="B20" s="174" t="n">
        <x:v>46030</x:v>
      </x:c>
      <x:c r="C20" s="136" t="str">
        <x:v>Fondo de emergencia</x:v>
      </x:c>
      <x:c r="D20" s="172" t="str">
        <x:f>IF(C20="","",IFERROR(VLOOKUP(C20,$J$10:$K$21,2,FALSE),"Revisar categoría"))</x:f>
        <x:v>Ahorro</x:v>
      </x:c>
      <x:c r="E20" s="136" t="str">
        <x:v>Transferencia a fondo</x:v>
      </x:c>
      <x:c r="F20" s="140" t="n">
        <x:v>1500</x:v>
      </x:c>
      <x:c r="G20" s="136" t="str">
        <x:v>Transferencia</x:v>
      </x:c>
      <x:c r="H20" s="136" t="str"/>
      <x:c r="J20" s="102" t="str">
        <x:v>Ahorro para metas</x:v>
      </x:c>
      <x:c r="K20" s="102" t="str">
        <x:v>Ahorro</x:v>
      </x:c>
    </x:row>
    <x:row r="21" ht="24" customHeight="1">
      <x:c r="A21" s="176" t="str">
        <x:v>EJEMPLO</x:v>
      </x:c>
      <x:c r="B21" s="174" t="n">
        <x:v>46032</x:v>
      </x:c>
      <x:c r="C21" s="136" t="str">
        <x:v>Ahorro para metas</x:v>
      </x:c>
      <x:c r="D21" s="172" t="str">
        <x:f>IF(C21="","",IFERROR(VLOOKUP(C21,$J$10:$K$21,2,FALSE),"Revisar categoría"))</x:f>
        <x:v>Ahorro</x:v>
      </x:c>
      <x:c r="E21" s="136" t="str">
        <x:v>Ahorro para vacaciones</x:v>
      </x:c>
      <x:c r="F21" s="140" t="n">
        <x:v>1000</x:v>
      </x:c>
      <x:c r="G21" s="136" t="str">
        <x:v>Transferencia</x:v>
      </x:c>
      <x:c r="H21" s="136" t="str"/>
      <x:c r="J21" s="102" t="str">
        <x:v>Inversiones</x:v>
      </x:c>
      <x:c r="K21" s="102" t="str">
        <x:v>Inversión</x:v>
      </x:c>
    </x:row>
    <x:row r="22" ht="21" customHeight="1">
      <x:c r="A22" s="176" t="str">
        <x:v>EJEMPLO</x:v>
      </x:c>
      <x:c r="B22" s="174" t="n">
        <x:v>46037</x:v>
      </x:c>
      <x:c r="C22" s="136" t="str">
        <x:v>Inversiones</x:v>
      </x:c>
      <x:c r="D22" s="172" t="str">
        <x:f>IF(C22="","",IFERROR(VLOOKUP(C22,$J$10:$K$21,2,FALSE),"Revisar categoría"))</x:f>
        <x:v>Inversión</x:v>
      </x:c>
      <x:c r="E22" s="136" t="str">
        <x:v>Aportación a inversiones</x:v>
      </x:c>
      <x:c r="F22" s="140" t="n">
        <x:v>1500</x:v>
      </x:c>
      <x:c r="G22" s="136" t="str">
        <x:v>Transferencia</x:v>
      </x:c>
      <x:c r="H22" s="136" t="str">
        <x:v>No incluye rendimientos</x:v>
      </x:c>
    </x:row>
    <x:row r="23" ht="21" customHeight="1">
      <x:c r="A23" s="136"/>
      <x:c r="B23" s="174"/>
      <x:c r="C23" s="136"/>
      <x:c r="D23" s="172" t="str">
        <x:f>IF(C23="","",IFERROR(VLOOKUP(C23,$J$10:$K$21,2,FALSE),"Revisar categoría"))</x:f>
      </x:c>
      <x:c r="E23" s="136"/>
      <x:c r="F23" s="140"/>
      <x:c r="G23" s="136"/>
      <x:c r="H23" s="136"/>
    </x:row>
    <x:row r="24" ht="27" customHeight="1">
      <x:c r="A24" s="136"/>
      <x:c r="B24" s="174"/>
      <x:c r="C24" s="136"/>
      <x:c r="D24" s="172" t="str">
        <x:f>IF(C24="","",IFERROR(VLOOKUP(C24,$J$10:$K$21,2,FALSE),"Revisar categoría"))</x:f>
      </x:c>
      <x:c r="E24" s="136"/>
      <x:c r="F24" s="140"/>
      <x:c r="G24" s="136"/>
      <x:c r="H24" s="136"/>
      <x:c r="J24" s="153" t="str">
        <x:v>CÓMO REGISTRAR SIN DUPLICAR</x:v>
      </x:c>
      <x:c r="K24" s="153"/>
    </x:row>
    <x:row r="25" ht="25" customHeight="1">
      <x:c r="A25" s="136"/>
      <x:c r="B25" s="174"/>
      <x:c r="C25" s="136"/>
      <x:c r="D25" s="172" t="str">
        <x:f>IF(C25="","",IFERROR(VLOOKUP(C25,$J$10:$K$21,2,FALSE),"Revisar categoría"))</x:f>
      </x:c>
      <x:c r="E25" s="136"/>
      <x:c r="F25" s="140"/>
      <x:c r="G25" s="136"/>
      <x:c r="H25" s="136"/>
      <x:c r="J25" s="119" t="str">
        <x:v>Una compra con tarjeta es un «Gasto» al comprar. Cuando pagues esa misma compra, NO la vuelvas a registrar. Usa «Pago de deudas» para amortizar deudas antiguas que no registraste como compras en esta plantilla.</x:v>
      </x:c>
      <x:c r="K25" s="119"/>
    </x:row>
    <x:row r="26" ht="25" customHeight="1">
      <x:c r="A26" s="136"/>
      <x:c r="B26" s="174"/>
      <x:c r="C26" s="136"/>
      <x:c r="D26" s="172" t="str">
        <x:f>IF(C26="","",IFERROR(VLOOKUP(C26,$J$10:$K$21,2,FALSE),"Revisar categoría"))</x:f>
      </x:c>
      <x:c r="E26" s="136"/>
      <x:c r="F26" s="140"/>
      <x:c r="G26" s="136"/>
      <x:c r="H26" s="136"/>
      <x:c r="J26" s="119"/>
      <x:c r="K26" s="119"/>
    </x:row>
    <x:row r="27" ht="25" customHeight="1">
      <x:c r="A27" s="136"/>
      <x:c r="B27" s="174"/>
      <x:c r="C27" s="136"/>
      <x:c r="D27" s="172" t="str">
        <x:f>IF(C27="","",IFERROR(VLOOKUP(C27,$J$10:$K$21,2,FALSE),"Revisar categoría"))</x:f>
      </x:c>
      <x:c r="E27" s="136"/>
      <x:c r="F27" s="140"/>
      <x:c r="G27" s="136"/>
      <x:c r="H27" s="136"/>
      <x:c r="J27" s="119"/>
      <x:c r="K27" s="119"/>
    </x:row>
    <x:row r="28" ht="25" customHeight="1">
      <x:c r="A28" s="136"/>
      <x:c r="B28" s="174"/>
      <x:c r="C28" s="136"/>
      <x:c r="D28" s="172" t="str">
        <x:f>IF(C28="","",IFERROR(VLOOKUP(C28,$J$10:$K$21,2,FALSE),"Revisar categoría"))</x:f>
      </x:c>
      <x:c r="E28" s="136"/>
      <x:c r="F28" s="140"/>
      <x:c r="G28" s="136"/>
      <x:c r="H28" s="136"/>
      <x:c r="J28" s="119"/>
      <x:c r="K28" s="119"/>
    </x:row>
    <x:row r="29" ht="25" customHeight="1">
      <x:c r="A29" s="136"/>
      <x:c r="B29" s="174"/>
      <x:c r="C29" s="136"/>
      <x:c r="D29" s="172" t="str">
        <x:f>IF(C29="","",IFERROR(VLOOKUP(C29,$J$10:$K$21,2,FALSE),"Revisar categoría"))</x:f>
      </x:c>
      <x:c r="E29" s="136"/>
      <x:c r="F29" s="140"/>
      <x:c r="G29" s="136"/>
      <x:c r="H29" s="136"/>
      <x:c r="J29" s="119"/>
      <x:c r="K29" s="119"/>
    </x:row>
    <x:row r="30" ht="21" customHeight="1">
      <x:c r="A30" s="136"/>
      <x:c r="B30" s="174"/>
      <x:c r="C30" s="136"/>
      <x:c r="D30" s="172" t="str">
        <x:f>IF(C30="","",IFERROR(VLOOKUP(C30,$J$10:$K$21,2,FALSE),"Revisar categoría"))</x:f>
      </x:c>
      <x:c r="E30" s="136"/>
      <x:c r="F30" s="140"/>
      <x:c r="G30" s="136"/>
      <x:c r="H30" s="136"/>
    </x:row>
    <x:row r="31" ht="25" customHeight="1">
      <x:c r="A31" s="136"/>
      <x:c r="B31" s="174"/>
      <x:c r="C31" s="136"/>
      <x:c r="D31" s="172" t="str">
        <x:f>IF(C31="","",IFERROR(VLOOKUP(C31,$J$10:$K$21,2,FALSE),"Revisar categoría"))</x:f>
      </x:c>
      <x:c r="E31" s="136"/>
      <x:c r="F31" s="140"/>
      <x:c r="G31" s="136"/>
      <x:c r="H31" s="136"/>
      <x:c r="J31" s="119" t="str">
        <x:v>Registra montos positivos. Si devuelven una compra, ajusta o elimina la compra original. No incluyas traspasos entre tus propias cuentas como ingresos nuevos.</x:v>
      </x:c>
      <x:c r="K31" s="119"/>
    </x:row>
    <x:row r="32" ht="25" customHeight="1">
      <x:c r="A32" s="136"/>
      <x:c r="B32" s="174"/>
      <x:c r="C32" s="136"/>
      <x:c r="D32" s="172" t="str">
        <x:f>IF(C32="","",IFERROR(VLOOKUP(C32,$J$10:$K$21,2,FALSE),"Revisar categoría"))</x:f>
      </x:c>
      <x:c r="E32" s="136"/>
      <x:c r="F32" s="140"/>
      <x:c r="G32" s="136"/>
      <x:c r="H32" s="136"/>
      <x:c r="J32" s="119"/>
      <x:c r="K32" s="119"/>
    </x:row>
    <x:row r="33" ht="25" customHeight="1">
      <x:c r="A33" s="136"/>
      <x:c r="B33" s="174"/>
      <x:c r="C33" s="136"/>
      <x:c r="D33" s="172" t="str">
        <x:f>IF(C33="","",IFERROR(VLOOKUP(C33,$J$10:$K$21,2,FALSE),"Revisar categoría"))</x:f>
      </x:c>
      <x:c r="E33" s="136"/>
      <x:c r="F33" s="140"/>
      <x:c r="G33" s="136"/>
      <x:c r="H33" s="136"/>
      <x:c r="J33" s="119"/>
      <x:c r="K33" s="119"/>
    </x:row>
    <x:row r="34" ht="25" customHeight="1">
      <x:c r="A34" s="136"/>
      <x:c r="B34" s="174"/>
      <x:c r="C34" s="136"/>
      <x:c r="D34" s="172" t="str">
        <x:f>IF(C34="","",IFERROR(VLOOKUP(C34,$J$10:$K$21,2,FALSE),"Revisar categoría"))</x:f>
      </x:c>
      <x:c r="E34" s="136"/>
      <x:c r="F34" s="140"/>
      <x:c r="G34" s="136"/>
      <x:c r="H34" s="136"/>
      <x:c r="J34" s="119"/>
      <x:c r="K34" s="119"/>
    </x:row>
    <x:row r="35" ht="21" customHeight="1">
      <x:c r="A35" s="136"/>
      <x:c r="B35" s="174"/>
      <x:c r="C35" s="136"/>
      <x:c r="D35" s="172" t="str">
        <x:f>IF(C35="","",IFERROR(VLOOKUP(C35,$J$10:$K$21,2,FALSE),"Revisar categoría"))</x:f>
      </x:c>
      <x:c r="E35" s="136"/>
      <x:c r="F35" s="140"/>
      <x:c r="G35" s="136"/>
      <x:c r="H35" s="136"/>
    </x:row>
    <x:row r="36" ht="21" customHeight="1">
      <x:c r="A36" s="136"/>
      <x:c r="B36" s="174"/>
      <x:c r="C36" s="136"/>
      <x:c r="D36" s="172" t="str">
        <x:f>IF(C36="","",IFERROR(VLOOKUP(C36,$J$10:$K$21,2,FALSE),"Revisar categoría"))</x:f>
      </x:c>
      <x:c r="E36" s="136"/>
      <x:c r="F36" s="140"/>
      <x:c r="G36" s="136"/>
      <x:c r="H36" s="136"/>
    </x:row>
    <x:row r="37" ht="21" customHeight="1">
      <x:c r="A37" s="136"/>
      <x:c r="B37" s="174"/>
      <x:c r="C37" s="136"/>
      <x:c r="D37" s="172" t="str">
        <x:f>IF(C37="","",IFERROR(VLOOKUP(C37,$J$10:$K$21,2,FALSE),"Revisar categoría"))</x:f>
      </x:c>
      <x:c r="E37" s="136"/>
      <x:c r="F37" s="140"/>
      <x:c r="G37" s="136"/>
      <x:c r="H37" s="136"/>
    </x:row>
    <x:row r="38" ht="21" customHeight="1">
      <x:c r="A38" s="136"/>
      <x:c r="B38" s="174"/>
      <x:c r="C38" s="136"/>
      <x:c r="D38" s="172" t="str">
        <x:f>IF(C38="","",IFERROR(VLOOKUP(C38,$J$10:$K$21,2,FALSE),"Revisar categoría"))</x:f>
      </x:c>
      <x:c r="E38" s="136"/>
      <x:c r="F38" s="140"/>
      <x:c r="G38" s="136"/>
      <x:c r="H38" s="136"/>
    </x:row>
    <x:row r="39" ht="21" customHeight="1">
      <x:c r="A39" s="136"/>
      <x:c r="B39" s="174"/>
      <x:c r="C39" s="136"/>
      <x:c r="D39" s="172" t="str">
        <x:f>IF(C39="","",IFERROR(VLOOKUP(C39,$J$10:$K$21,2,FALSE),"Revisar categoría"))</x:f>
      </x:c>
      <x:c r="E39" s="136"/>
      <x:c r="F39" s="140"/>
      <x:c r="G39" s="136"/>
      <x:c r="H39" s="136"/>
    </x:row>
    <x:row r="40" ht="21" customHeight="1">
      <x:c r="A40" s="136"/>
      <x:c r="B40" s="174"/>
      <x:c r="C40" s="136"/>
      <x:c r="D40" s="172" t="str">
        <x:f>IF(C40="","",IFERROR(VLOOKUP(C40,$J$10:$K$21,2,FALSE),"Revisar categoría"))</x:f>
      </x:c>
      <x:c r="E40" s="136"/>
      <x:c r="F40" s="140"/>
      <x:c r="G40" s="136"/>
      <x:c r="H40" s="136"/>
    </x:row>
    <x:row r="41" ht="21" customHeight="1">
      <x:c r="A41" s="136"/>
      <x:c r="B41" s="174"/>
      <x:c r="C41" s="136"/>
      <x:c r="D41" s="172" t="str">
        <x:f>IF(C41="","",IFERROR(VLOOKUP(C41,$J$10:$K$21,2,FALSE),"Revisar categoría"))</x:f>
      </x:c>
      <x:c r="E41" s="136"/>
      <x:c r="F41" s="140"/>
      <x:c r="G41" s="136"/>
      <x:c r="H41" s="136"/>
    </x:row>
    <x:row r="42" ht="21" customHeight="1">
      <x:c r="A42" s="136"/>
      <x:c r="B42" s="174"/>
      <x:c r="C42" s="136"/>
      <x:c r="D42" s="172" t="str">
        <x:f>IF(C42="","",IFERROR(VLOOKUP(C42,$J$10:$K$21,2,FALSE),"Revisar categoría"))</x:f>
      </x:c>
      <x:c r="E42" s="136"/>
      <x:c r="F42" s="140"/>
      <x:c r="G42" s="136"/>
      <x:c r="H42" s="136"/>
    </x:row>
    <x:row r="43" ht="21" customHeight="1">
      <x:c r="A43" s="136"/>
      <x:c r="B43" s="174"/>
      <x:c r="C43" s="136"/>
      <x:c r="D43" s="172" t="str">
        <x:f>IF(C43="","",IFERROR(VLOOKUP(C43,$J$10:$K$21,2,FALSE),"Revisar categoría"))</x:f>
      </x:c>
      <x:c r="E43" s="136"/>
      <x:c r="F43" s="140"/>
      <x:c r="G43" s="136"/>
      <x:c r="H43" s="136"/>
    </x:row>
    <x:row r="44" ht="21" customHeight="1">
      <x:c r="A44" s="136"/>
      <x:c r="B44" s="174"/>
      <x:c r="C44" s="136"/>
      <x:c r="D44" s="172" t="str">
        <x:f>IF(C44="","",IFERROR(VLOOKUP(C44,$J$10:$K$21,2,FALSE),"Revisar categoría"))</x:f>
      </x:c>
      <x:c r="E44" s="136"/>
      <x:c r="F44" s="140"/>
      <x:c r="G44" s="136"/>
      <x:c r="H44" s="136"/>
    </x:row>
    <x:row r="45" ht="21" customHeight="1">
      <x:c r="A45" s="136"/>
      <x:c r="B45" s="174"/>
      <x:c r="C45" s="136"/>
      <x:c r="D45" s="172" t="str">
        <x:f>IF(C45="","",IFERROR(VLOOKUP(C45,$J$10:$K$21,2,FALSE),"Revisar categoría"))</x:f>
      </x:c>
      <x:c r="E45" s="136"/>
      <x:c r="F45" s="140"/>
      <x:c r="G45" s="136"/>
      <x:c r="H45" s="136"/>
    </x:row>
    <x:row r="46" ht="21" customHeight="1">
      <x:c r="A46" s="136"/>
      <x:c r="B46" s="174"/>
      <x:c r="C46" s="136"/>
      <x:c r="D46" s="172" t="str">
        <x:f>IF(C46="","",IFERROR(VLOOKUP(C46,$J$10:$K$21,2,FALSE),"Revisar categoría"))</x:f>
      </x:c>
      <x:c r="E46" s="136"/>
      <x:c r="F46" s="140"/>
      <x:c r="G46" s="136"/>
      <x:c r="H46" s="136"/>
    </x:row>
    <x:row r="47" ht="21" customHeight="1">
      <x:c r="A47" s="136"/>
      <x:c r="B47" s="174"/>
      <x:c r="C47" s="136"/>
      <x:c r="D47" s="172" t="str">
        <x:f>IF(C47="","",IFERROR(VLOOKUP(C47,$J$10:$K$21,2,FALSE),"Revisar categoría"))</x:f>
      </x:c>
      <x:c r="E47" s="136"/>
      <x:c r="F47" s="140"/>
      <x:c r="G47" s="136"/>
      <x:c r="H47" s="136"/>
    </x:row>
    <x:row r="48" ht="21" customHeight="1">
      <x:c r="A48" s="136"/>
      <x:c r="B48" s="174"/>
      <x:c r="C48" s="136"/>
      <x:c r="D48" s="172" t="str">
        <x:f>IF(C48="","",IFERROR(VLOOKUP(C48,$J$10:$K$21,2,FALSE),"Revisar categoría"))</x:f>
      </x:c>
      <x:c r="E48" s="136"/>
      <x:c r="F48" s="140"/>
      <x:c r="G48" s="136"/>
      <x:c r="H48" s="136"/>
    </x:row>
    <x:row r="49" ht="21" customHeight="1">
      <x:c r="A49" s="136"/>
      <x:c r="B49" s="174"/>
      <x:c r="C49" s="136"/>
      <x:c r="D49" s="172" t="str">
        <x:f>IF(C49="","",IFERROR(VLOOKUP(C49,$J$10:$K$21,2,FALSE),"Revisar categoría"))</x:f>
      </x:c>
      <x:c r="E49" s="136"/>
      <x:c r="F49" s="140"/>
      <x:c r="G49" s="136"/>
      <x:c r="H49" s="136"/>
    </x:row>
    <x:row r="50" ht="21" customHeight="1">
      <x:c r="A50" s="136"/>
      <x:c r="B50" s="174"/>
      <x:c r="C50" s="136"/>
      <x:c r="D50" s="172" t="str">
        <x:f>IF(C50="","",IFERROR(VLOOKUP(C50,$J$10:$K$21,2,FALSE),"Revisar categoría"))</x:f>
      </x:c>
      <x:c r="E50" s="136"/>
      <x:c r="F50" s="140"/>
      <x:c r="G50" s="136"/>
      <x:c r="H50" s="136"/>
    </x:row>
    <x:row r="51" ht="21" customHeight="1">
      <x:c r="A51" s="136"/>
      <x:c r="B51" s="174"/>
      <x:c r="C51" s="136"/>
      <x:c r="D51" s="172" t="str">
        <x:f>IF(C51="","",IFERROR(VLOOKUP(C51,$J$10:$K$21,2,FALSE),"Revisar categoría"))</x:f>
      </x:c>
      <x:c r="E51" s="136"/>
      <x:c r="F51" s="140"/>
      <x:c r="G51" s="136"/>
      <x:c r="H51" s="136"/>
    </x:row>
    <x:row r="52" ht="21" customHeight="1">
      <x:c r="A52" s="136"/>
      <x:c r="B52" s="174"/>
      <x:c r="C52" s="136"/>
      <x:c r="D52" s="172" t="str">
        <x:f>IF(C52="","",IFERROR(VLOOKUP(C52,$J$10:$K$21,2,FALSE),"Revisar categoría"))</x:f>
      </x:c>
      <x:c r="E52" s="136"/>
      <x:c r="F52" s="140"/>
      <x:c r="G52" s="136"/>
      <x:c r="H52" s="136"/>
    </x:row>
    <x:row r="53" ht="21" customHeight="1">
      <x:c r="A53" s="136"/>
      <x:c r="B53" s="174"/>
      <x:c r="C53" s="136"/>
      <x:c r="D53" s="172" t="str">
        <x:f>IF(C53="","",IFERROR(VLOOKUP(C53,$J$10:$K$21,2,FALSE),"Revisar categoría"))</x:f>
      </x:c>
      <x:c r="E53" s="136"/>
      <x:c r="F53" s="140"/>
      <x:c r="G53" s="136"/>
      <x:c r="H53" s="136"/>
    </x:row>
    <x:row r="54" ht="21" customHeight="1">
      <x:c r="A54" s="136"/>
      <x:c r="B54" s="174"/>
      <x:c r="C54" s="136"/>
      <x:c r="D54" s="172" t="str">
        <x:f>IF(C54="","",IFERROR(VLOOKUP(C54,$J$10:$K$21,2,FALSE),"Revisar categoría"))</x:f>
      </x:c>
      <x:c r="E54" s="136"/>
      <x:c r="F54" s="140"/>
      <x:c r="G54" s="136"/>
      <x:c r="H54" s="136"/>
    </x:row>
    <x:row r="55" ht="21" customHeight="1">
      <x:c r="A55" s="136"/>
      <x:c r="B55" s="174"/>
      <x:c r="C55" s="136"/>
      <x:c r="D55" s="172" t="str">
        <x:f>IF(C55="","",IFERROR(VLOOKUP(C55,$J$10:$K$21,2,FALSE),"Revisar categoría"))</x:f>
      </x:c>
      <x:c r="E55" s="136"/>
      <x:c r="F55" s="140"/>
      <x:c r="G55" s="136"/>
      <x:c r="H55" s="136"/>
    </x:row>
    <x:row r="56" ht="21" customHeight="1">
      <x:c r="A56" s="136"/>
      <x:c r="B56" s="174"/>
      <x:c r="C56" s="136"/>
      <x:c r="D56" s="172" t="str">
        <x:f>IF(C56="","",IFERROR(VLOOKUP(C56,$J$10:$K$21,2,FALSE),"Revisar categoría"))</x:f>
      </x:c>
      <x:c r="E56" s="136"/>
      <x:c r="F56" s="140"/>
      <x:c r="G56" s="136"/>
      <x:c r="H56" s="136"/>
    </x:row>
    <x:row r="57" ht="21" customHeight="1">
      <x:c r="A57" s="136"/>
      <x:c r="B57" s="174"/>
      <x:c r="C57" s="136"/>
      <x:c r="D57" s="172" t="str">
        <x:f>IF(C57="","",IFERROR(VLOOKUP(C57,$J$10:$K$21,2,FALSE),"Revisar categoría"))</x:f>
      </x:c>
      <x:c r="E57" s="136"/>
      <x:c r="F57" s="140"/>
      <x:c r="G57" s="136"/>
      <x:c r="H57" s="136"/>
    </x:row>
    <x:row r="58" ht="21" customHeight="1">
      <x:c r="A58" s="136"/>
      <x:c r="B58" s="174"/>
      <x:c r="C58" s="136"/>
      <x:c r="D58" s="172" t="str">
        <x:f>IF(C58="","",IFERROR(VLOOKUP(C58,$J$10:$K$21,2,FALSE),"Revisar categoría"))</x:f>
      </x:c>
      <x:c r="E58" s="136"/>
      <x:c r="F58" s="140"/>
      <x:c r="G58" s="136"/>
      <x:c r="H58" s="136"/>
    </x:row>
    <x:row r="59" ht="21" customHeight="1">
      <x:c r="A59" s="136"/>
      <x:c r="B59" s="174"/>
      <x:c r="C59" s="136"/>
      <x:c r="D59" s="172" t="str">
        <x:f>IF(C59="","",IFERROR(VLOOKUP(C59,$J$10:$K$21,2,FALSE),"Revisar categoría"))</x:f>
      </x:c>
      <x:c r="E59" s="136"/>
      <x:c r="F59" s="140"/>
      <x:c r="G59" s="136"/>
      <x:c r="H59" s="136"/>
    </x:row>
    <x:row r="60" ht="21" customHeight="1">
      <x:c r="A60" s="136"/>
      <x:c r="B60" s="174"/>
      <x:c r="C60" s="136"/>
      <x:c r="D60" s="172" t="str">
        <x:f>IF(C60="","",IFERROR(VLOOKUP(C60,$J$10:$K$21,2,FALSE),"Revisar categoría"))</x:f>
      </x:c>
      <x:c r="E60" s="136"/>
      <x:c r="F60" s="140"/>
      <x:c r="G60" s="136"/>
      <x:c r="H60" s="136"/>
    </x:row>
    <x:row r="61" ht="21" customHeight="1">
      <x:c r="A61" s="136"/>
      <x:c r="B61" s="174"/>
      <x:c r="C61" s="136"/>
      <x:c r="D61" s="172" t="str">
        <x:f>IF(C61="","",IFERROR(VLOOKUP(C61,$J$10:$K$21,2,FALSE),"Revisar categoría"))</x:f>
      </x:c>
      <x:c r="E61" s="136"/>
      <x:c r="F61" s="140"/>
      <x:c r="G61" s="136"/>
      <x:c r="H61" s="136"/>
    </x:row>
    <x:row r="62" ht="21" customHeight="1">
      <x:c r="A62" s="136"/>
      <x:c r="B62" s="174"/>
      <x:c r="C62" s="136"/>
      <x:c r="D62" s="172" t="str">
        <x:f>IF(C62="","",IFERROR(VLOOKUP(C62,$J$10:$K$21,2,FALSE),"Revisar categoría"))</x:f>
      </x:c>
      <x:c r="E62" s="136"/>
      <x:c r="F62" s="140"/>
      <x:c r="G62" s="136"/>
      <x:c r="H62" s="136"/>
    </x:row>
    <x:row r="63" ht="21" customHeight="1">
      <x:c r="A63" s="136"/>
      <x:c r="B63" s="174"/>
      <x:c r="C63" s="136"/>
      <x:c r="D63" s="172" t="str">
        <x:f>IF(C63="","",IFERROR(VLOOKUP(C63,$J$10:$K$21,2,FALSE),"Revisar categoría"))</x:f>
      </x:c>
      <x:c r="E63" s="136"/>
      <x:c r="F63" s="140"/>
      <x:c r="G63" s="136"/>
      <x:c r="H63" s="136"/>
    </x:row>
    <x:row r="64" ht="21" customHeight="1">
      <x:c r="A64" s="136"/>
      <x:c r="B64" s="174"/>
      <x:c r="C64" s="136"/>
      <x:c r="D64" s="172" t="str">
        <x:f>IF(C64="","",IFERROR(VLOOKUP(C64,$J$10:$K$21,2,FALSE),"Revisar categoría"))</x:f>
      </x:c>
      <x:c r="E64" s="136"/>
      <x:c r="F64" s="140"/>
      <x:c r="G64" s="136"/>
      <x:c r="H64" s="136"/>
    </x:row>
    <x:row r="65" ht="21" customHeight="1">
      <x:c r="A65" s="136"/>
      <x:c r="B65" s="174"/>
      <x:c r="C65" s="136"/>
      <x:c r="D65" s="172" t="str">
        <x:f>IF(C65="","",IFERROR(VLOOKUP(C65,$J$10:$K$21,2,FALSE),"Revisar categoría"))</x:f>
      </x:c>
      <x:c r="E65" s="136"/>
      <x:c r="F65" s="140"/>
      <x:c r="G65" s="136"/>
      <x:c r="H65" s="136"/>
    </x:row>
    <x:row r="66" ht="21" customHeight="1">
      <x:c r="A66" s="136"/>
      <x:c r="B66" s="174"/>
      <x:c r="C66" s="136"/>
      <x:c r="D66" s="172" t="str">
        <x:f>IF(C66="","",IFERROR(VLOOKUP(C66,$J$10:$K$21,2,FALSE),"Revisar categoría"))</x:f>
      </x:c>
      <x:c r="E66" s="136"/>
      <x:c r="F66" s="140"/>
      <x:c r="G66" s="136"/>
      <x:c r="H66" s="136"/>
    </x:row>
    <x:row r="67" ht="21" customHeight="1">
      <x:c r="A67" s="136"/>
      <x:c r="B67" s="174"/>
      <x:c r="C67" s="136"/>
      <x:c r="D67" s="172" t="str">
        <x:f>IF(C67="","",IFERROR(VLOOKUP(C67,$J$10:$K$21,2,FALSE),"Revisar categoría"))</x:f>
      </x:c>
      <x:c r="E67" s="136"/>
      <x:c r="F67" s="140"/>
      <x:c r="G67" s="136"/>
      <x:c r="H67" s="136"/>
    </x:row>
    <x:row r="68" ht="21" customHeight="1">
      <x:c r="A68" s="136"/>
      <x:c r="B68" s="174"/>
      <x:c r="C68" s="136"/>
      <x:c r="D68" s="172" t="str">
        <x:f>IF(C68="","",IFERROR(VLOOKUP(C68,$J$10:$K$21,2,FALSE),"Revisar categoría"))</x:f>
      </x:c>
      <x:c r="E68" s="136"/>
      <x:c r="F68" s="140"/>
      <x:c r="G68" s="136"/>
      <x:c r="H68" s="136"/>
    </x:row>
    <x:row r="69" ht="21" customHeight="1">
      <x:c r="A69" s="136"/>
      <x:c r="B69" s="174"/>
      <x:c r="C69" s="136"/>
      <x:c r="D69" s="172" t="str">
        <x:f>IF(C69="","",IFERROR(VLOOKUP(C69,$J$10:$K$21,2,FALSE),"Revisar categoría"))</x:f>
      </x:c>
      <x:c r="E69" s="136"/>
      <x:c r="F69" s="140"/>
      <x:c r="G69" s="136"/>
      <x:c r="H69" s="136"/>
    </x:row>
    <x:row r="70" ht="21" customHeight="1">
      <x:c r="A70" s="136"/>
      <x:c r="B70" s="174"/>
      <x:c r="C70" s="136"/>
      <x:c r="D70" s="172" t="str">
        <x:f>IF(C70="","",IFERROR(VLOOKUP(C70,$J$10:$K$21,2,FALSE),"Revisar categoría"))</x:f>
      </x:c>
      <x:c r="E70" s="136"/>
      <x:c r="F70" s="140"/>
      <x:c r="G70" s="136"/>
      <x:c r="H70" s="136"/>
    </x:row>
    <x:row r="71" ht="21" customHeight="1">
      <x:c r="A71" s="136"/>
      <x:c r="B71" s="174"/>
      <x:c r="C71" s="136"/>
      <x:c r="D71" s="172" t="str">
        <x:f>IF(C71="","",IFERROR(VLOOKUP(C71,$J$10:$K$21,2,FALSE),"Revisar categoría"))</x:f>
      </x:c>
      <x:c r="E71" s="136"/>
      <x:c r="F71" s="140"/>
      <x:c r="G71" s="136"/>
      <x:c r="H71" s="136"/>
    </x:row>
    <x:row r="72" ht="21" customHeight="1">
      <x:c r="A72" s="136"/>
      <x:c r="B72" s="174"/>
      <x:c r="C72" s="136"/>
      <x:c r="D72" s="172" t="str">
        <x:f>IF(C72="","",IFERROR(VLOOKUP(C72,$J$10:$K$21,2,FALSE),"Revisar categoría"))</x:f>
      </x:c>
      <x:c r="E72" s="136"/>
      <x:c r="F72" s="140"/>
      <x:c r="G72" s="136"/>
      <x:c r="H72" s="136"/>
    </x:row>
    <x:row r="73" ht="21" customHeight="1">
      <x:c r="A73" s="136"/>
      <x:c r="B73" s="174"/>
      <x:c r="C73" s="136"/>
      <x:c r="D73" s="172" t="str">
        <x:f>IF(C73="","",IFERROR(VLOOKUP(C73,$J$10:$K$21,2,FALSE),"Revisar categoría"))</x:f>
      </x:c>
      <x:c r="E73" s="136"/>
      <x:c r="F73" s="140"/>
      <x:c r="G73" s="136"/>
      <x:c r="H73" s="136"/>
    </x:row>
    <x:row r="74" ht="21" customHeight="1">
      <x:c r="A74" s="136"/>
      <x:c r="B74" s="174"/>
      <x:c r="C74" s="136"/>
      <x:c r="D74" s="172" t="str">
        <x:f>IF(C74="","",IFERROR(VLOOKUP(C74,$J$10:$K$21,2,FALSE),"Revisar categoría"))</x:f>
      </x:c>
      <x:c r="E74" s="136"/>
      <x:c r="F74" s="140"/>
      <x:c r="G74" s="136"/>
      <x:c r="H74" s="136"/>
    </x:row>
    <x:row r="75" ht="21" customHeight="1">
      <x:c r="A75" s="136"/>
      <x:c r="B75" s="174"/>
      <x:c r="C75" s="136"/>
      <x:c r="D75" s="172" t="str">
        <x:f>IF(C75="","",IFERROR(VLOOKUP(C75,$J$10:$K$21,2,FALSE),"Revisar categoría"))</x:f>
      </x:c>
      <x:c r="E75" s="136"/>
      <x:c r="F75" s="140"/>
      <x:c r="G75" s="136"/>
      <x:c r="H75" s="136"/>
    </x:row>
    <x:row r="76" ht="21" customHeight="1">
      <x:c r="A76" s="136"/>
      <x:c r="B76" s="174"/>
      <x:c r="C76" s="136"/>
      <x:c r="D76" s="172" t="str">
        <x:f>IF(C76="","",IFERROR(VLOOKUP(C76,$J$10:$K$21,2,FALSE),"Revisar categoría"))</x:f>
      </x:c>
      <x:c r="E76" s="136"/>
      <x:c r="F76" s="140"/>
      <x:c r="G76" s="136"/>
      <x:c r="H76" s="136"/>
    </x:row>
    <x:row r="77" ht="21" customHeight="1">
      <x:c r="A77" s="136"/>
      <x:c r="B77" s="174"/>
      <x:c r="C77" s="136"/>
      <x:c r="D77" s="172" t="str">
        <x:f>IF(C77="","",IFERROR(VLOOKUP(C77,$J$10:$K$21,2,FALSE),"Revisar categoría"))</x:f>
      </x:c>
      <x:c r="E77" s="136"/>
      <x:c r="F77" s="140"/>
      <x:c r="G77" s="136"/>
      <x:c r="H77" s="136"/>
    </x:row>
    <x:row r="78" ht="21" customHeight="1">
      <x:c r="A78" s="136"/>
      <x:c r="B78" s="174"/>
      <x:c r="C78" s="136"/>
      <x:c r="D78" s="172" t="str">
        <x:f>IF(C78="","",IFERROR(VLOOKUP(C78,$J$10:$K$21,2,FALSE),"Revisar categoría"))</x:f>
      </x:c>
      <x:c r="E78" s="136"/>
      <x:c r="F78" s="140"/>
      <x:c r="G78" s="136"/>
      <x:c r="H78" s="136"/>
    </x:row>
    <x:row r="79" ht="21" customHeight="1">
      <x:c r="A79" s="136"/>
      <x:c r="B79" s="174"/>
      <x:c r="C79" s="136"/>
      <x:c r="D79" s="172" t="str">
        <x:f>IF(C79="","",IFERROR(VLOOKUP(C79,$J$10:$K$21,2,FALSE),"Revisar categoría"))</x:f>
      </x:c>
      <x:c r="E79" s="136"/>
      <x:c r="F79" s="140"/>
      <x:c r="G79" s="136"/>
      <x:c r="H79" s="136"/>
    </x:row>
    <x:row r="80" ht="21" customHeight="1">
      <x:c r="A80" s="136"/>
      <x:c r="B80" s="174"/>
      <x:c r="C80" s="136"/>
      <x:c r="D80" s="172" t="str">
        <x:f>IF(C80="","",IFERROR(VLOOKUP(C80,$J$10:$K$21,2,FALSE),"Revisar categoría"))</x:f>
      </x:c>
      <x:c r="E80" s="136"/>
      <x:c r="F80" s="140"/>
      <x:c r="G80" s="136"/>
      <x:c r="H80" s="136"/>
    </x:row>
    <x:row r="81" ht="21" customHeight="1">
      <x:c r="A81" s="136"/>
      <x:c r="B81" s="174"/>
      <x:c r="C81" s="136"/>
      <x:c r="D81" s="172" t="str">
        <x:f>IF(C81="","",IFERROR(VLOOKUP(C81,$J$10:$K$21,2,FALSE),"Revisar categoría"))</x:f>
      </x:c>
      <x:c r="E81" s="136"/>
      <x:c r="F81" s="140"/>
      <x:c r="G81" s="136"/>
      <x:c r="H81" s="136"/>
    </x:row>
    <x:row r="82" ht="21" customHeight="1">
      <x:c r="A82" s="136"/>
      <x:c r="B82" s="174"/>
      <x:c r="C82" s="136"/>
      <x:c r="D82" s="172" t="str">
        <x:f>IF(C82="","",IFERROR(VLOOKUP(C82,$J$10:$K$21,2,FALSE),"Revisar categoría"))</x:f>
      </x:c>
      <x:c r="E82" s="136"/>
      <x:c r="F82" s="140"/>
      <x:c r="G82" s="136"/>
      <x:c r="H82" s="136"/>
    </x:row>
    <x:row r="83" ht="21" customHeight="1">
      <x:c r="A83" s="136"/>
      <x:c r="B83" s="174"/>
      <x:c r="C83" s="136"/>
      <x:c r="D83" s="172" t="str">
        <x:f>IF(C83="","",IFERROR(VLOOKUP(C83,$J$10:$K$21,2,FALSE),"Revisar categoría"))</x:f>
      </x:c>
      <x:c r="E83" s="136"/>
      <x:c r="F83" s="140"/>
      <x:c r="G83" s="136"/>
      <x:c r="H83" s="136"/>
    </x:row>
    <x:row r="84" ht="21" customHeight="1">
      <x:c r="A84" s="136"/>
      <x:c r="B84" s="174"/>
      <x:c r="C84" s="136"/>
      <x:c r="D84" s="172" t="str">
        <x:f>IF(C84="","",IFERROR(VLOOKUP(C84,$J$10:$K$21,2,FALSE),"Revisar categoría"))</x:f>
      </x:c>
      <x:c r="E84" s="136"/>
      <x:c r="F84" s="140"/>
      <x:c r="G84" s="136"/>
      <x:c r="H84" s="136"/>
    </x:row>
    <x:row r="85" ht="21" customHeight="1">
      <x:c r="A85" s="136"/>
      <x:c r="B85" s="174"/>
      <x:c r="C85" s="136"/>
      <x:c r="D85" s="172" t="str">
        <x:f>IF(C85="","",IFERROR(VLOOKUP(C85,$J$10:$K$21,2,FALSE),"Revisar categoría"))</x:f>
      </x:c>
      <x:c r="E85" s="136"/>
      <x:c r="F85" s="140"/>
      <x:c r="G85" s="136"/>
      <x:c r="H85" s="136"/>
    </x:row>
    <x:row r="86" ht="21" customHeight="1">
      <x:c r="A86" s="136"/>
      <x:c r="B86" s="174"/>
      <x:c r="C86" s="136"/>
      <x:c r="D86" s="172" t="str">
        <x:f>IF(C86="","",IFERROR(VLOOKUP(C86,$J$10:$K$21,2,FALSE),"Revisar categoría"))</x:f>
      </x:c>
      <x:c r="E86" s="136"/>
      <x:c r="F86" s="140"/>
      <x:c r="G86" s="136"/>
      <x:c r="H86" s="136"/>
    </x:row>
    <x:row r="87" ht="21" customHeight="1">
      <x:c r="A87" s="136"/>
      <x:c r="B87" s="174"/>
      <x:c r="C87" s="136"/>
      <x:c r="D87" s="172" t="str">
        <x:f>IF(C87="","",IFERROR(VLOOKUP(C87,$J$10:$K$21,2,FALSE),"Revisar categoría"))</x:f>
      </x:c>
      <x:c r="E87" s="136"/>
      <x:c r="F87" s="140"/>
      <x:c r="G87" s="136"/>
      <x:c r="H87" s="136"/>
    </x:row>
    <x:row r="88" ht="21" customHeight="1">
      <x:c r="A88" s="136"/>
      <x:c r="B88" s="174"/>
      <x:c r="C88" s="136"/>
      <x:c r="D88" s="172" t="str">
        <x:f>IF(C88="","",IFERROR(VLOOKUP(C88,$J$10:$K$21,2,FALSE),"Revisar categoría"))</x:f>
      </x:c>
      <x:c r="E88" s="136"/>
      <x:c r="F88" s="140"/>
      <x:c r="G88" s="136"/>
      <x:c r="H88" s="136"/>
    </x:row>
    <x:row r="89" ht="21" customHeight="1">
      <x:c r="A89" s="136"/>
      <x:c r="B89" s="174"/>
      <x:c r="C89" s="136"/>
      <x:c r="D89" s="172" t="str">
        <x:f>IF(C89="","",IFERROR(VLOOKUP(C89,$J$10:$K$21,2,FALSE),"Revisar categoría"))</x:f>
      </x:c>
      <x:c r="E89" s="136"/>
      <x:c r="F89" s="140"/>
      <x:c r="G89" s="136"/>
      <x:c r="H89" s="136"/>
    </x:row>
    <x:row r="90" ht="21" customHeight="1">
      <x:c r="A90" s="136"/>
      <x:c r="B90" s="174"/>
      <x:c r="C90" s="136"/>
      <x:c r="D90" s="172" t="str">
        <x:f>IF(C90="","",IFERROR(VLOOKUP(C90,$J$10:$K$21,2,FALSE),"Revisar categoría"))</x:f>
      </x:c>
      <x:c r="E90" s="136"/>
      <x:c r="F90" s="140"/>
      <x:c r="G90" s="136"/>
      <x:c r="H90" s="136"/>
    </x:row>
    <x:row r="91" ht="21" customHeight="1">
      <x:c r="A91" s="136"/>
      <x:c r="B91" s="174"/>
      <x:c r="C91" s="136"/>
      <x:c r="D91" s="172" t="str">
        <x:f>IF(C91="","",IFERROR(VLOOKUP(C91,$J$10:$K$21,2,FALSE),"Revisar categoría"))</x:f>
      </x:c>
      <x:c r="E91" s="136"/>
      <x:c r="F91" s="140"/>
      <x:c r="G91" s="136"/>
      <x:c r="H91" s="136"/>
    </x:row>
    <x:row r="92" ht="21" customHeight="1">
      <x:c r="A92" s="136"/>
      <x:c r="B92" s="174"/>
      <x:c r="C92" s="136"/>
      <x:c r="D92" s="172" t="str">
        <x:f>IF(C92="","",IFERROR(VLOOKUP(C92,$J$10:$K$21,2,FALSE),"Revisar categoría"))</x:f>
      </x:c>
      <x:c r="E92" s="136"/>
      <x:c r="F92" s="140"/>
      <x:c r="G92" s="136"/>
      <x:c r="H92" s="136"/>
    </x:row>
    <x:row r="93" ht="21" customHeight="1">
      <x:c r="A93" s="136"/>
      <x:c r="B93" s="174"/>
      <x:c r="C93" s="136"/>
      <x:c r="D93" s="172" t="str">
        <x:f>IF(C93="","",IFERROR(VLOOKUP(C93,$J$10:$K$21,2,FALSE),"Revisar categoría"))</x:f>
      </x:c>
      <x:c r="E93" s="136"/>
      <x:c r="F93" s="140"/>
      <x:c r="G93" s="136"/>
      <x:c r="H93" s="136"/>
    </x:row>
    <x:row r="94" ht="21" customHeight="1">
      <x:c r="A94" s="136"/>
      <x:c r="B94" s="174"/>
      <x:c r="C94" s="136"/>
      <x:c r="D94" s="172" t="str">
        <x:f>IF(C94="","",IFERROR(VLOOKUP(C94,$J$10:$K$21,2,FALSE),"Revisar categoría"))</x:f>
      </x:c>
      <x:c r="E94" s="136"/>
      <x:c r="F94" s="140"/>
      <x:c r="G94" s="136"/>
      <x:c r="H94" s="136"/>
    </x:row>
    <x:row r="95" ht="21" customHeight="1">
      <x:c r="A95" s="136"/>
      <x:c r="B95" s="174"/>
      <x:c r="C95" s="136"/>
      <x:c r="D95" s="172" t="str">
        <x:f>IF(C95="","",IFERROR(VLOOKUP(C95,$J$10:$K$21,2,FALSE),"Revisar categoría"))</x:f>
      </x:c>
      <x:c r="E95" s="136"/>
      <x:c r="F95" s="140"/>
      <x:c r="G95" s="136"/>
      <x:c r="H95" s="136"/>
    </x:row>
    <x:row r="96" ht="21" customHeight="1">
      <x:c r="A96" s="136"/>
      <x:c r="B96" s="174"/>
      <x:c r="C96" s="136"/>
      <x:c r="D96" s="172" t="str">
        <x:f>IF(C96="","",IFERROR(VLOOKUP(C96,$J$10:$K$21,2,FALSE),"Revisar categoría"))</x:f>
      </x:c>
      <x:c r="E96" s="136"/>
      <x:c r="F96" s="140"/>
      <x:c r="G96" s="136"/>
      <x:c r="H96" s="136"/>
    </x:row>
    <x:row r="97" ht="21" customHeight="1">
      <x:c r="A97" s="136"/>
      <x:c r="B97" s="174"/>
      <x:c r="C97" s="136"/>
      <x:c r="D97" s="172" t="str">
        <x:f>IF(C97="","",IFERROR(VLOOKUP(C97,$J$10:$K$21,2,FALSE),"Revisar categoría"))</x:f>
      </x:c>
      <x:c r="E97" s="136"/>
      <x:c r="F97" s="140"/>
      <x:c r="G97" s="136"/>
      <x:c r="H97" s="136"/>
    </x:row>
    <x:row r="98" ht="21" customHeight="1">
      <x:c r="A98" s="136"/>
      <x:c r="B98" s="174"/>
      <x:c r="C98" s="136"/>
      <x:c r="D98" s="172" t="str">
        <x:f>IF(C98="","",IFERROR(VLOOKUP(C98,$J$10:$K$21,2,FALSE),"Revisar categoría"))</x:f>
      </x:c>
      <x:c r="E98" s="136"/>
      <x:c r="F98" s="140"/>
      <x:c r="G98" s="136"/>
      <x:c r="H98" s="136"/>
    </x:row>
    <x:row r="99" ht="21" customHeight="1">
      <x:c r="A99" s="136"/>
      <x:c r="B99" s="174"/>
      <x:c r="C99" s="136"/>
      <x:c r="D99" s="172" t="str">
        <x:f>IF(C99="","",IFERROR(VLOOKUP(C99,$J$10:$K$21,2,FALSE),"Revisar categoría"))</x:f>
      </x:c>
      <x:c r="E99" s="136"/>
      <x:c r="F99" s="140"/>
      <x:c r="G99" s="136"/>
      <x:c r="H99" s="136"/>
    </x:row>
    <x:row r="100" ht="21" customHeight="1">
      <x:c r="A100" s="136"/>
      <x:c r="B100" s="174"/>
      <x:c r="C100" s="136"/>
      <x:c r="D100" s="172" t="str">
        <x:f>IF(C100="","",IFERROR(VLOOKUP(C100,$J$10:$K$21,2,FALSE),"Revisar categoría"))</x:f>
      </x:c>
      <x:c r="E100" s="136"/>
      <x:c r="F100" s="140"/>
      <x:c r="G100" s="136"/>
      <x:c r="H100" s="136"/>
    </x:row>
    <x:row r="101" ht="21" customHeight="1">
      <x:c r="A101" s="136"/>
      <x:c r="B101" s="174"/>
      <x:c r="C101" s="136"/>
      <x:c r="D101" s="172" t="str">
        <x:f>IF(C101="","",IFERROR(VLOOKUP(C101,$J$10:$K$21,2,FALSE),"Revisar categoría"))</x:f>
      </x:c>
      <x:c r="E101" s="136"/>
      <x:c r="F101" s="140"/>
      <x:c r="G101" s="136"/>
      <x:c r="H101" s="136"/>
    </x:row>
    <x:row r="102" ht="21" customHeight="1">
      <x:c r="A102" s="136"/>
      <x:c r="B102" s="174"/>
      <x:c r="C102" s="136"/>
      <x:c r="D102" s="172" t="str">
        <x:f>IF(C102="","",IFERROR(VLOOKUP(C102,$J$10:$K$21,2,FALSE),"Revisar categoría"))</x:f>
      </x:c>
      <x:c r="E102" s="136"/>
      <x:c r="F102" s="140"/>
      <x:c r="G102" s="136"/>
      <x:c r="H102" s="136"/>
    </x:row>
    <x:row r="103" ht="21" customHeight="1">
      <x:c r="A103" s="136"/>
      <x:c r="B103" s="174"/>
      <x:c r="C103" s="136"/>
      <x:c r="D103" s="172" t="str">
        <x:f>IF(C103="","",IFERROR(VLOOKUP(C103,$J$10:$K$21,2,FALSE),"Revisar categoría"))</x:f>
      </x:c>
      <x:c r="E103" s="136"/>
      <x:c r="F103" s="140"/>
      <x:c r="G103" s="136"/>
      <x:c r="H103" s="136"/>
    </x:row>
    <x:row r="104" ht="21" customHeight="1">
      <x:c r="A104" s="136"/>
      <x:c r="B104" s="174"/>
      <x:c r="C104" s="136"/>
      <x:c r="D104" s="172" t="str">
        <x:f>IF(C104="","",IFERROR(VLOOKUP(C104,$J$10:$K$21,2,FALSE),"Revisar categoría"))</x:f>
      </x:c>
      <x:c r="E104" s="136"/>
      <x:c r="F104" s="140"/>
      <x:c r="G104" s="136"/>
      <x:c r="H104" s="136"/>
    </x:row>
    <x:row r="105" ht="21" customHeight="1">
      <x:c r="A105" s="136"/>
      <x:c r="B105" s="174"/>
      <x:c r="C105" s="136"/>
      <x:c r="D105" s="172" t="str">
        <x:f>IF(C105="","",IFERROR(VLOOKUP(C105,$J$10:$K$21,2,FALSE),"Revisar categoría"))</x:f>
      </x:c>
      <x:c r="E105" s="136"/>
      <x:c r="F105" s="140"/>
      <x:c r="G105" s="136"/>
      <x:c r="H105" s="136"/>
    </x:row>
    <x:row r="106" ht="21" customHeight="1">
      <x:c r="A106" s="136"/>
      <x:c r="B106" s="174"/>
      <x:c r="C106" s="136"/>
      <x:c r="D106" s="172" t="str">
        <x:f>IF(C106="","",IFERROR(VLOOKUP(C106,$J$10:$K$21,2,FALSE),"Revisar categoría"))</x:f>
      </x:c>
      <x:c r="E106" s="136"/>
      <x:c r="F106" s="140"/>
      <x:c r="G106" s="136"/>
      <x:c r="H106" s="136"/>
    </x:row>
    <x:row r="107" ht="21" customHeight="1">
      <x:c r="A107" s="136"/>
      <x:c r="B107" s="174"/>
      <x:c r="C107" s="136"/>
      <x:c r="D107" s="172" t="str">
        <x:f>IF(C107="","",IFERROR(VLOOKUP(C107,$J$10:$K$21,2,FALSE),"Revisar categoría"))</x:f>
      </x:c>
      <x:c r="E107" s="136"/>
      <x:c r="F107" s="140"/>
      <x:c r="G107" s="136"/>
      <x:c r="H107" s="136"/>
    </x:row>
    <x:row r="108" ht="21" customHeight="1">
      <x:c r="A108" s="136"/>
      <x:c r="B108" s="174"/>
      <x:c r="C108" s="136"/>
      <x:c r="D108" s="172" t="str">
        <x:f>IF(C108="","",IFERROR(VLOOKUP(C108,$J$10:$K$21,2,FALSE),"Revisar categoría"))</x:f>
      </x:c>
      <x:c r="E108" s="136"/>
      <x:c r="F108" s="140"/>
      <x:c r="G108" s="136"/>
      <x:c r="H108" s="136"/>
    </x:row>
    <x:row r="109" ht="21" customHeight="1">
      <x:c r="A109" s="136"/>
      <x:c r="B109" s="174"/>
      <x:c r="C109" s="136"/>
      <x:c r="D109" s="172" t="str">
        <x:f>IF(C109="","",IFERROR(VLOOKUP(C109,$J$10:$K$21,2,FALSE),"Revisar categoría"))</x:f>
      </x:c>
      <x:c r="E109" s="136"/>
      <x:c r="F109" s="140"/>
      <x:c r="G109" s="136"/>
      <x:c r="H109" s="136"/>
    </x:row>
    <x:row r="110" ht="21" customHeight="1">
      <x:c r="A110" s="136"/>
      <x:c r="B110" s="174"/>
      <x:c r="C110" s="136"/>
      <x:c r="D110" s="172" t="str">
        <x:f>IF(C110="","",IFERROR(VLOOKUP(C110,$J$10:$K$21,2,FALSE),"Revisar categoría"))</x:f>
      </x:c>
      <x:c r="E110" s="136"/>
      <x:c r="F110" s="140"/>
      <x:c r="G110" s="136"/>
      <x:c r="H110" s="136"/>
    </x:row>
    <x:row r="111" ht="21" customHeight="1">
      <x:c r="A111" s="136"/>
      <x:c r="B111" s="174"/>
      <x:c r="C111" s="136"/>
      <x:c r="D111" s="172" t="str">
        <x:f>IF(C111="","",IFERROR(VLOOKUP(C111,$J$10:$K$21,2,FALSE),"Revisar categoría"))</x:f>
      </x:c>
      <x:c r="E111" s="136"/>
      <x:c r="F111" s="140"/>
      <x:c r="G111" s="136"/>
      <x:c r="H111" s="136"/>
    </x:row>
    <x:row r="112" ht="21" customHeight="1">
      <x:c r="A112" s="136"/>
      <x:c r="B112" s="174"/>
      <x:c r="C112" s="136"/>
      <x:c r="D112" s="172" t="str">
        <x:f>IF(C112="","",IFERROR(VLOOKUP(C112,$J$10:$K$21,2,FALSE),"Revisar categoría"))</x:f>
      </x:c>
      <x:c r="E112" s="136"/>
      <x:c r="F112" s="140"/>
      <x:c r="G112" s="136"/>
      <x:c r="H112" s="136"/>
    </x:row>
    <x:row r="113" ht="21" customHeight="1">
      <x:c r="A113" s="136"/>
      <x:c r="B113" s="174"/>
      <x:c r="C113" s="136"/>
      <x:c r="D113" s="172" t="str">
        <x:f>IF(C113="","",IFERROR(VLOOKUP(C113,$J$10:$K$21,2,FALSE),"Revisar categoría"))</x:f>
      </x:c>
      <x:c r="E113" s="136"/>
      <x:c r="F113" s="140"/>
      <x:c r="G113" s="136"/>
      <x:c r="H113" s="136"/>
    </x:row>
    <x:row r="114" ht="21" customHeight="1">
      <x:c r="A114" s="136"/>
      <x:c r="B114" s="174"/>
      <x:c r="C114" s="136"/>
      <x:c r="D114" s="172" t="str">
        <x:f>IF(C114="","",IFERROR(VLOOKUP(C114,$J$10:$K$21,2,FALSE),"Revisar categoría"))</x:f>
      </x:c>
      <x:c r="E114" s="136"/>
      <x:c r="F114" s="140"/>
      <x:c r="G114" s="136"/>
      <x:c r="H114" s="136"/>
    </x:row>
    <x:row r="115" ht="21" customHeight="1">
      <x:c r="A115" s="136"/>
      <x:c r="B115" s="174"/>
      <x:c r="C115" s="136"/>
      <x:c r="D115" s="172" t="str">
        <x:f>IF(C115="","",IFERROR(VLOOKUP(C115,$J$10:$K$21,2,FALSE),"Revisar categoría"))</x:f>
      </x:c>
      <x:c r="E115" s="136"/>
      <x:c r="F115" s="140"/>
      <x:c r="G115" s="136"/>
      <x:c r="H115" s="136"/>
    </x:row>
    <x:row r="116" ht="21" customHeight="1">
      <x:c r="A116" s="136"/>
      <x:c r="B116" s="174"/>
      <x:c r="C116" s="136"/>
      <x:c r="D116" s="172" t="str">
        <x:f>IF(C116="","",IFERROR(VLOOKUP(C116,$J$10:$K$21,2,FALSE),"Revisar categoría"))</x:f>
      </x:c>
      <x:c r="E116" s="136"/>
      <x:c r="F116" s="140"/>
      <x:c r="G116" s="136"/>
      <x:c r="H116" s="136"/>
    </x:row>
    <x:row r="117" ht="21" customHeight="1">
      <x:c r="A117" s="136"/>
      <x:c r="B117" s="174"/>
      <x:c r="C117" s="136"/>
      <x:c r="D117" s="172" t="str">
        <x:f>IF(C117="","",IFERROR(VLOOKUP(C117,$J$10:$K$21,2,FALSE),"Revisar categoría"))</x:f>
      </x:c>
      <x:c r="E117" s="136"/>
      <x:c r="F117" s="140"/>
      <x:c r="G117" s="136"/>
      <x:c r="H117" s="136"/>
    </x:row>
    <x:row r="118" ht="21" customHeight="1">
      <x:c r="A118" s="136"/>
      <x:c r="B118" s="174"/>
      <x:c r="C118" s="136"/>
      <x:c r="D118" s="172" t="str">
        <x:f>IF(C118="","",IFERROR(VLOOKUP(C118,$J$10:$K$21,2,FALSE),"Revisar categoría"))</x:f>
      </x:c>
      <x:c r="E118" s="136"/>
      <x:c r="F118" s="140"/>
      <x:c r="G118" s="136"/>
      <x:c r="H118" s="136"/>
    </x:row>
    <x:row r="119" ht="21" customHeight="1">
      <x:c r="A119" s="136"/>
      <x:c r="B119" s="174"/>
      <x:c r="C119" s="136"/>
      <x:c r="D119" s="172" t="str">
        <x:f>IF(C119="","",IFERROR(VLOOKUP(C119,$J$10:$K$21,2,FALSE),"Revisar categoría"))</x:f>
      </x:c>
      <x:c r="E119" s="136"/>
      <x:c r="F119" s="140"/>
      <x:c r="G119" s="136"/>
      <x:c r="H119" s="136"/>
    </x:row>
    <x:row r="120" ht="21" customHeight="1">
      <x:c r="A120" s="136"/>
      <x:c r="B120" s="174"/>
      <x:c r="C120" s="136"/>
      <x:c r="D120" s="172" t="str">
        <x:f>IF(C120="","",IFERROR(VLOOKUP(C120,$J$10:$K$21,2,FALSE),"Revisar categoría"))</x:f>
      </x:c>
      <x:c r="E120" s="136"/>
      <x:c r="F120" s="140"/>
      <x:c r="G120" s="136"/>
      <x:c r="H120" s="136"/>
    </x:row>
    <x:row r="121" ht="21" customHeight="1">
      <x:c r="A121" s="136"/>
      <x:c r="B121" s="174"/>
      <x:c r="C121" s="136"/>
      <x:c r="D121" s="172" t="str">
        <x:f>IF(C121="","",IFERROR(VLOOKUP(C121,$J$10:$K$21,2,FALSE),"Revisar categoría"))</x:f>
      </x:c>
      <x:c r="E121" s="136"/>
      <x:c r="F121" s="140"/>
      <x:c r="G121" s="136"/>
      <x:c r="H121" s="136"/>
    </x:row>
    <x:row r="122" ht="21" customHeight="1">
      <x:c r="A122" s="136"/>
      <x:c r="B122" s="174"/>
      <x:c r="C122" s="136"/>
      <x:c r="D122" s="172" t="str">
        <x:f>IF(C122="","",IFERROR(VLOOKUP(C122,$J$10:$K$21,2,FALSE),"Revisar categoría"))</x:f>
      </x:c>
      <x:c r="E122" s="136"/>
      <x:c r="F122" s="140"/>
      <x:c r="G122" s="136"/>
      <x:c r="H122" s="136"/>
    </x:row>
    <x:row r="123" ht="21" customHeight="1">
      <x:c r="A123" s="136"/>
      <x:c r="B123" s="174"/>
      <x:c r="C123" s="136"/>
      <x:c r="D123" s="172" t="str">
        <x:f>IF(C123="","",IFERROR(VLOOKUP(C123,$J$10:$K$21,2,FALSE),"Revisar categoría"))</x:f>
      </x:c>
      <x:c r="E123" s="136"/>
      <x:c r="F123" s="140"/>
      <x:c r="G123" s="136"/>
      <x:c r="H123" s="136"/>
    </x:row>
    <x:row r="124" ht="21" customHeight="1">
      <x:c r="A124" s="136"/>
      <x:c r="B124" s="174"/>
      <x:c r="C124" s="136"/>
      <x:c r="D124" s="172" t="str">
        <x:f>IF(C124="","",IFERROR(VLOOKUP(C124,$J$10:$K$21,2,FALSE),"Revisar categoría"))</x:f>
      </x:c>
      <x:c r="E124" s="136"/>
      <x:c r="F124" s="140"/>
      <x:c r="G124" s="136"/>
      <x:c r="H124" s="136"/>
    </x:row>
    <x:row r="125" ht="21" customHeight="1">
      <x:c r="A125" s="136"/>
      <x:c r="B125" s="174"/>
      <x:c r="C125" s="136"/>
      <x:c r="D125" s="172" t="str">
        <x:f>IF(C125="","",IFERROR(VLOOKUP(C125,$J$10:$K$21,2,FALSE),"Revisar categoría"))</x:f>
      </x:c>
      <x:c r="E125" s="136"/>
      <x:c r="F125" s="140"/>
      <x:c r="G125" s="136"/>
      <x:c r="H125" s="136"/>
    </x:row>
    <x:row r="126" ht="21" customHeight="1">
      <x:c r="A126" s="136"/>
      <x:c r="B126" s="174"/>
      <x:c r="C126" s="136"/>
      <x:c r="D126" s="172" t="str">
        <x:f>IF(C126="","",IFERROR(VLOOKUP(C126,$J$10:$K$21,2,FALSE),"Revisar categoría"))</x:f>
      </x:c>
      <x:c r="E126" s="136"/>
      <x:c r="F126" s="140"/>
      <x:c r="G126" s="136"/>
      <x:c r="H126" s="136"/>
    </x:row>
    <x:row r="127" ht="21" customHeight="1">
      <x:c r="A127" s="136"/>
      <x:c r="B127" s="174"/>
      <x:c r="C127" s="136"/>
      <x:c r="D127" s="172" t="str">
        <x:f>IF(C127="","",IFERROR(VLOOKUP(C127,$J$10:$K$21,2,FALSE),"Revisar categoría"))</x:f>
      </x:c>
      <x:c r="E127" s="136"/>
      <x:c r="F127" s="140"/>
      <x:c r="G127" s="136"/>
      <x:c r="H127" s="136"/>
    </x:row>
    <x:row r="128" ht="21" customHeight="1">
      <x:c r="A128" s="136"/>
      <x:c r="B128" s="174"/>
      <x:c r="C128" s="136"/>
      <x:c r="D128" s="172" t="str">
        <x:f>IF(C128="","",IFERROR(VLOOKUP(C128,$J$10:$K$21,2,FALSE),"Revisar categoría"))</x:f>
      </x:c>
      <x:c r="E128" s="136"/>
      <x:c r="F128" s="140"/>
      <x:c r="G128" s="136"/>
      <x:c r="H128" s="136"/>
    </x:row>
    <x:row r="129" ht="21" customHeight="1">
      <x:c r="A129" s="136"/>
      <x:c r="B129" s="174"/>
      <x:c r="C129" s="136"/>
      <x:c r="D129" s="172" t="str">
        <x:f>IF(C129="","",IFERROR(VLOOKUP(C129,$J$10:$K$21,2,FALSE),"Revisar categoría"))</x:f>
      </x:c>
      <x:c r="E129" s="136"/>
      <x:c r="F129" s="140"/>
      <x:c r="G129" s="136"/>
      <x:c r="H129" s="136"/>
    </x:row>
    <x:row r="130" ht="21" customHeight="1">
      <x:c r="A130" s="136"/>
      <x:c r="B130" s="174"/>
      <x:c r="C130" s="136"/>
      <x:c r="D130" s="172" t="str">
        <x:f>IF(C130="","",IFERROR(VLOOKUP(C130,$J$10:$K$21,2,FALSE),"Revisar categoría"))</x:f>
      </x:c>
      <x:c r="E130" s="136"/>
      <x:c r="F130" s="140"/>
      <x:c r="G130" s="136"/>
      <x:c r="H130" s="136"/>
    </x:row>
    <x:row r="131" ht="21" customHeight="1">
      <x:c r="A131" s="136"/>
      <x:c r="B131" s="174"/>
      <x:c r="C131" s="136"/>
      <x:c r="D131" s="172" t="str">
        <x:f>IF(C131="","",IFERROR(VLOOKUP(C131,$J$10:$K$21,2,FALSE),"Revisar categoría"))</x:f>
      </x:c>
      <x:c r="E131" s="136"/>
      <x:c r="F131" s="140"/>
      <x:c r="G131" s="136"/>
      <x:c r="H131" s="136"/>
    </x:row>
    <x:row r="132" ht="21" customHeight="1">
      <x:c r="A132" s="136"/>
      <x:c r="B132" s="174"/>
      <x:c r="C132" s="136"/>
      <x:c r="D132" s="172" t="str">
        <x:f>IF(C132="","",IFERROR(VLOOKUP(C132,$J$10:$K$21,2,FALSE),"Revisar categoría"))</x:f>
      </x:c>
      <x:c r="E132" s="136"/>
      <x:c r="F132" s="140"/>
      <x:c r="G132" s="136"/>
      <x:c r="H132" s="136"/>
    </x:row>
    <x:row r="133" ht="21" customHeight="1">
      <x:c r="A133" s="136"/>
      <x:c r="B133" s="174"/>
      <x:c r="C133" s="136"/>
      <x:c r="D133" s="172" t="str">
        <x:f>IF(C133="","",IFERROR(VLOOKUP(C133,$J$10:$K$21,2,FALSE),"Revisar categoría"))</x:f>
      </x:c>
      <x:c r="E133" s="136"/>
      <x:c r="F133" s="140"/>
      <x:c r="G133" s="136"/>
      <x:c r="H133" s="136"/>
    </x:row>
    <x:row r="134" ht="21" customHeight="1">
      <x:c r="A134" s="136"/>
      <x:c r="B134" s="174"/>
      <x:c r="C134" s="136"/>
      <x:c r="D134" s="172" t="str">
        <x:f>IF(C134="","",IFERROR(VLOOKUP(C134,$J$10:$K$21,2,FALSE),"Revisar categoría"))</x:f>
      </x:c>
      <x:c r="E134" s="136"/>
      <x:c r="F134" s="140"/>
      <x:c r="G134" s="136"/>
      <x:c r="H134" s="136"/>
    </x:row>
    <x:row r="135" ht="21" customHeight="1">
      <x:c r="A135" s="136"/>
      <x:c r="B135" s="174"/>
      <x:c r="C135" s="136"/>
      <x:c r="D135" s="172" t="str">
        <x:f>IF(C135="","",IFERROR(VLOOKUP(C135,$J$10:$K$21,2,FALSE),"Revisar categoría"))</x:f>
      </x:c>
      <x:c r="E135" s="136"/>
      <x:c r="F135" s="140"/>
      <x:c r="G135" s="136"/>
      <x:c r="H135" s="136"/>
    </x:row>
    <x:row r="136" ht="21" customHeight="1">
      <x:c r="A136" s="136"/>
      <x:c r="B136" s="174"/>
      <x:c r="C136" s="136"/>
      <x:c r="D136" s="172" t="str">
        <x:f>IF(C136="","",IFERROR(VLOOKUP(C136,$J$10:$K$21,2,FALSE),"Revisar categoría"))</x:f>
      </x:c>
      <x:c r="E136" s="136"/>
      <x:c r="F136" s="140"/>
      <x:c r="G136" s="136"/>
      <x:c r="H136" s="136"/>
    </x:row>
    <x:row r="137" ht="21" customHeight="1">
      <x:c r="A137" s="136"/>
      <x:c r="B137" s="174"/>
      <x:c r="C137" s="136"/>
      <x:c r="D137" s="172" t="str">
        <x:f>IF(C137="","",IFERROR(VLOOKUP(C137,$J$10:$K$21,2,FALSE),"Revisar categoría"))</x:f>
      </x:c>
      <x:c r="E137" s="136"/>
      <x:c r="F137" s="140"/>
      <x:c r="G137" s="136"/>
      <x:c r="H137" s="136"/>
    </x:row>
    <x:row r="138" ht="21" customHeight="1">
      <x:c r="A138" s="136"/>
      <x:c r="B138" s="174"/>
      <x:c r="C138" s="136"/>
      <x:c r="D138" s="172" t="str">
        <x:f>IF(C138="","",IFERROR(VLOOKUP(C138,$J$10:$K$21,2,FALSE),"Revisar categoría"))</x:f>
      </x:c>
      <x:c r="E138" s="136"/>
      <x:c r="F138" s="140"/>
      <x:c r="G138" s="136"/>
      <x:c r="H138" s="136"/>
    </x:row>
    <x:row r="139" ht="21" customHeight="1">
      <x:c r="A139" s="136"/>
      <x:c r="B139" s="174"/>
      <x:c r="C139" s="136"/>
      <x:c r="D139" s="172" t="str">
        <x:f>IF(C139="","",IFERROR(VLOOKUP(C139,$J$10:$K$21,2,FALSE),"Revisar categoría"))</x:f>
      </x:c>
      <x:c r="E139" s="136"/>
      <x:c r="F139" s="140"/>
      <x:c r="G139" s="136"/>
      <x:c r="H139" s="136"/>
    </x:row>
    <x:row r="140" ht="21" customHeight="1">
      <x:c r="A140" s="136"/>
      <x:c r="B140" s="174"/>
      <x:c r="C140" s="136"/>
      <x:c r="D140" s="172" t="str">
        <x:f>IF(C140="","",IFERROR(VLOOKUP(C140,$J$10:$K$21,2,FALSE),"Revisar categoría"))</x:f>
      </x:c>
      <x:c r="E140" s="136"/>
      <x:c r="F140" s="140"/>
      <x:c r="G140" s="136"/>
      <x:c r="H140" s="136"/>
    </x:row>
    <x:row r="141" ht="21" customHeight="1">
      <x:c r="A141" s="136"/>
      <x:c r="B141" s="174"/>
      <x:c r="C141" s="136"/>
      <x:c r="D141" s="172" t="str">
        <x:f>IF(C141="","",IFERROR(VLOOKUP(C141,$J$10:$K$21,2,FALSE),"Revisar categoría"))</x:f>
      </x:c>
      <x:c r="E141" s="136"/>
      <x:c r="F141" s="140"/>
      <x:c r="G141" s="136"/>
      <x:c r="H141" s="136"/>
    </x:row>
    <x:row r="142" ht="21" customHeight="1">
      <x:c r="A142" s="136"/>
      <x:c r="B142" s="174"/>
      <x:c r="C142" s="136"/>
      <x:c r="D142" s="172" t="str">
        <x:f>IF(C142="","",IFERROR(VLOOKUP(C142,$J$10:$K$21,2,FALSE),"Revisar categoría"))</x:f>
      </x:c>
      <x:c r="E142" s="136"/>
      <x:c r="F142" s="140"/>
      <x:c r="G142" s="136"/>
      <x:c r="H142" s="136"/>
    </x:row>
    <x:row r="143" ht="21" customHeight="1">
      <x:c r="A143" s="136"/>
      <x:c r="B143" s="174"/>
      <x:c r="C143" s="136"/>
      <x:c r="D143" s="172" t="str">
        <x:f>IF(C143="","",IFERROR(VLOOKUP(C143,$J$10:$K$21,2,FALSE),"Revisar categoría"))</x:f>
      </x:c>
      <x:c r="E143" s="136"/>
      <x:c r="F143" s="140"/>
      <x:c r="G143" s="136"/>
      <x:c r="H143" s="136"/>
    </x:row>
    <x:row r="144" ht="21" customHeight="1">
      <x:c r="A144" s="136"/>
      <x:c r="B144" s="174"/>
      <x:c r="C144" s="136"/>
      <x:c r="D144" s="172" t="str">
        <x:f>IF(C144="","",IFERROR(VLOOKUP(C144,$J$10:$K$21,2,FALSE),"Revisar categoría"))</x:f>
      </x:c>
      <x:c r="E144" s="136"/>
      <x:c r="F144" s="140"/>
      <x:c r="G144" s="136"/>
      <x:c r="H144" s="136"/>
    </x:row>
    <x:row r="145" ht="21" customHeight="1">
      <x:c r="A145" s="136"/>
      <x:c r="B145" s="174"/>
      <x:c r="C145" s="136"/>
      <x:c r="D145" s="172" t="str">
        <x:f>IF(C145="","",IFERROR(VLOOKUP(C145,$J$10:$K$21,2,FALSE),"Revisar categoría"))</x:f>
      </x:c>
      <x:c r="E145" s="136"/>
      <x:c r="F145" s="140"/>
      <x:c r="G145" s="136"/>
      <x:c r="H145" s="136"/>
    </x:row>
    <x:row r="146" ht="21" customHeight="1">
      <x:c r="A146" s="136"/>
      <x:c r="B146" s="174"/>
      <x:c r="C146" s="136"/>
      <x:c r="D146" s="172" t="str">
        <x:f>IF(C146="","",IFERROR(VLOOKUP(C146,$J$10:$K$21,2,FALSE),"Revisar categoría"))</x:f>
      </x:c>
      <x:c r="E146" s="136"/>
      <x:c r="F146" s="140"/>
      <x:c r="G146" s="136"/>
      <x:c r="H146" s="136"/>
    </x:row>
    <x:row r="147" ht="21" customHeight="1">
      <x:c r="A147" s="136"/>
      <x:c r="B147" s="174"/>
      <x:c r="C147" s="136"/>
      <x:c r="D147" s="172" t="str">
        <x:f>IF(C147="","",IFERROR(VLOOKUP(C147,$J$10:$K$21,2,FALSE),"Revisar categoría"))</x:f>
      </x:c>
      <x:c r="E147" s="136"/>
      <x:c r="F147" s="140"/>
      <x:c r="G147" s="136"/>
      <x:c r="H147" s="136"/>
    </x:row>
    <x:row r="148" ht="21" customHeight="1">
      <x:c r="A148" s="136"/>
      <x:c r="B148" s="174"/>
      <x:c r="C148" s="136"/>
      <x:c r="D148" s="172" t="str">
        <x:f>IF(C148="","",IFERROR(VLOOKUP(C148,$J$10:$K$21,2,FALSE),"Revisar categoría"))</x:f>
      </x:c>
      <x:c r="E148" s="136"/>
      <x:c r="F148" s="140"/>
      <x:c r="G148" s="136"/>
      <x:c r="H148" s="136"/>
    </x:row>
    <x:row r="149" ht="21" customHeight="1">
      <x:c r="A149" s="136"/>
      <x:c r="B149" s="174"/>
      <x:c r="C149" s="136"/>
      <x:c r="D149" s="172" t="str">
        <x:f>IF(C149="","",IFERROR(VLOOKUP(C149,$J$10:$K$21,2,FALSE),"Revisar categoría"))</x:f>
      </x:c>
      <x:c r="E149" s="136"/>
      <x:c r="F149" s="140"/>
      <x:c r="G149" s="136"/>
      <x:c r="H149" s="136"/>
    </x:row>
    <x:row r="150" ht="21" customHeight="1">
      <x:c r="A150" s="136"/>
      <x:c r="B150" s="174"/>
      <x:c r="C150" s="136"/>
      <x:c r="D150" s="172" t="str">
        <x:f>IF(C150="","",IFERROR(VLOOKUP(C150,$J$10:$K$21,2,FALSE),"Revisar categoría"))</x:f>
      </x:c>
      <x:c r="E150" s="136"/>
      <x:c r="F150" s="140"/>
      <x:c r="G150" s="136"/>
      <x:c r="H150" s="136"/>
    </x:row>
    <x:row r="151" ht="21" customHeight="1">
      <x:c r="A151" s="136"/>
      <x:c r="B151" s="174"/>
      <x:c r="C151" s="136"/>
      <x:c r="D151" s="172" t="str">
        <x:f>IF(C151="","",IFERROR(VLOOKUP(C151,$J$10:$K$21,2,FALSE),"Revisar categoría"))</x:f>
      </x:c>
      <x:c r="E151" s="136"/>
      <x:c r="F151" s="140"/>
      <x:c r="G151" s="136"/>
      <x:c r="H151" s="136"/>
    </x:row>
    <x:row r="152" ht="21" customHeight="1">
      <x:c r="A152" s="136"/>
      <x:c r="B152" s="174"/>
      <x:c r="C152" s="136"/>
      <x:c r="D152" s="172" t="str">
        <x:f>IF(C152="","",IFERROR(VLOOKUP(C152,$J$10:$K$21,2,FALSE),"Revisar categoría"))</x:f>
      </x:c>
      <x:c r="E152" s="136"/>
      <x:c r="F152" s="140"/>
      <x:c r="G152" s="136"/>
      <x:c r="H152" s="136"/>
    </x:row>
    <x:row r="153" ht="21" customHeight="1">
      <x:c r="A153" s="136"/>
      <x:c r="B153" s="174"/>
      <x:c r="C153" s="136"/>
      <x:c r="D153" s="172" t="str">
        <x:f>IF(C153="","",IFERROR(VLOOKUP(C153,$J$10:$K$21,2,FALSE),"Revisar categoría"))</x:f>
      </x:c>
      <x:c r="E153" s="136"/>
      <x:c r="F153" s="140"/>
      <x:c r="G153" s="136"/>
      <x:c r="H153" s="136"/>
    </x:row>
    <x:row r="154" ht="21" customHeight="1">
      <x:c r="A154" s="136"/>
      <x:c r="B154" s="174"/>
      <x:c r="C154" s="136"/>
      <x:c r="D154" s="172" t="str">
        <x:f>IF(C154="","",IFERROR(VLOOKUP(C154,$J$10:$K$21,2,FALSE),"Revisar categoría"))</x:f>
      </x:c>
      <x:c r="E154" s="136"/>
      <x:c r="F154" s="140"/>
      <x:c r="G154" s="136"/>
      <x:c r="H154" s="136"/>
    </x:row>
    <x:row r="155" ht="21" customHeight="1">
      <x:c r="A155" s="136"/>
      <x:c r="B155" s="174"/>
      <x:c r="C155" s="136"/>
      <x:c r="D155" s="172" t="str">
        <x:f>IF(C155="","",IFERROR(VLOOKUP(C155,$J$10:$K$21,2,FALSE),"Revisar categoría"))</x:f>
      </x:c>
      <x:c r="E155" s="136"/>
      <x:c r="F155" s="140"/>
      <x:c r="G155" s="136"/>
      <x:c r="H155" s="136"/>
    </x:row>
    <x:row r="156" ht="21" customHeight="1">
      <x:c r="A156" s="136"/>
      <x:c r="B156" s="174"/>
      <x:c r="C156" s="136"/>
      <x:c r="D156" s="172" t="str">
        <x:f>IF(C156="","",IFERROR(VLOOKUP(C156,$J$10:$K$21,2,FALSE),"Revisar categoría"))</x:f>
      </x:c>
      <x:c r="E156" s="136"/>
      <x:c r="F156" s="140"/>
      <x:c r="G156" s="136"/>
      <x:c r="H156" s="136"/>
    </x:row>
    <x:row r="157" ht="21" customHeight="1">
      <x:c r="A157" s="136"/>
      <x:c r="B157" s="174"/>
      <x:c r="C157" s="136"/>
      <x:c r="D157" s="172" t="str">
        <x:f>IF(C157="","",IFERROR(VLOOKUP(C157,$J$10:$K$21,2,FALSE),"Revisar categoría"))</x:f>
      </x:c>
      <x:c r="E157" s="136"/>
      <x:c r="F157" s="140"/>
      <x:c r="G157" s="136"/>
      <x:c r="H157" s="136"/>
    </x:row>
    <x:row r="158" ht="21" customHeight="1">
      <x:c r="A158" s="136"/>
      <x:c r="B158" s="174"/>
      <x:c r="C158" s="136"/>
      <x:c r="D158" s="172" t="str">
        <x:f>IF(C158="","",IFERROR(VLOOKUP(C158,$J$10:$K$21,2,FALSE),"Revisar categoría"))</x:f>
      </x:c>
      <x:c r="E158" s="136"/>
      <x:c r="F158" s="140"/>
      <x:c r="G158" s="136"/>
      <x:c r="H158" s="136"/>
    </x:row>
    <x:row r="159" ht="21" customHeight="1">
      <x:c r="A159" s="136"/>
      <x:c r="B159" s="174"/>
      <x:c r="C159" s="136"/>
      <x:c r="D159" s="172" t="str">
        <x:f>IF(C159="","",IFERROR(VLOOKUP(C159,$J$10:$K$21,2,FALSE),"Revisar categoría"))</x:f>
      </x:c>
      <x:c r="E159" s="136"/>
      <x:c r="F159" s="140"/>
      <x:c r="G159" s="136"/>
      <x:c r="H159" s="136"/>
    </x:row>
    <x:row r="160" ht="21" customHeight="1">
      <x:c r="A160" s="136"/>
      <x:c r="B160" s="174"/>
      <x:c r="C160" s="136"/>
      <x:c r="D160" s="172" t="str">
        <x:f>IF(C160="","",IFERROR(VLOOKUP(C160,$J$10:$K$21,2,FALSE),"Revisar categoría"))</x:f>
      </x:c>
      <x:c r="E160" s="136"/>
      <x:c r="F160" s="140"/>
      <x:c r="G160" s="136"/>
      <x:c r="H160" s="136"/>
    </x:row>
    <x:row r="161" ht="21" customHeight="1">
      <x:c r="A161" s="136"/>
      <x:c r="B161" s="174"/>
      <x:c r="C161" s="136"/>
      <x:c r="D161" s="172" t="str">
        <x:f>IF(C161="","",IFERROR(VLOOKUP(C161,$J$10:$K$21,2,FALSE),"Revisar categoría"))</x:f>
      </x:c>
      <x:c r="E161" s="136"/>
      <x:c r="F161" s="140"/>
      <x:c r="G161" s="136"/>
      <x:c r="H161" s="136"/>
    </x:row>
    <x:row r="162" ht="21" customHeight="1">
      <x:c r="A162" s="136"/>
      <x:c r="B162" s="174"/>
      <x:c r="C162" s="136"/>
      <x:c r="D162" s="172" t="str">
        <x:f>IF(C162="","",IFERROR(VLOOKUP(C162,$J$10:$K$21,2,FALSE),"Revisar categoría"))</x:f>
      </x:c>
      <x:c r="E162" s="136"/>
      <x:c r="F162" s="140"/>
      <x:c r="G162" s="136"/>
      <x:c r="H162" s="136"/>
    </x:row>
    <x:row r="163" ht="21" customHeight="1">
      <x:c r="A163" s="136"/>
      <x:c r="B163" s="174"/>
      <x:c r="C163" s="136"/>
      <x:c r="D163" s="172" t="str">
        <x:f>IF(C163="","",IFERROR(VLOOKUP(C163,$J$10:$K$21,2,FALSE),"Revisar categoría"))</x:f>
      </x:c>
      <x:c r="E163" s="136"/>
      <x:c r="F163" s="140"/>
      <x:c r="G163" s="136"/>
      <x:c r="H163" s="136"/>
    </x:row>
    <x:row r="164" ht="21" customHeight="1">
      <x:c r="A164" s="136"/>
      <x:c r="B164" s="174"/>
      <x:c r="C164" s="136"/>
      <x:c r="D164" s="172" t="str">
        <x:f>IF(C164="","",IFERROR(VLOOKUP(C164,$J$10:$K$21,2,FALSE),"Revisar categoría"))</x:f>
      </x:c>
      <x:c r="E164" s="136"/>
      <x:c r="F164" s="140"/>
      <x:c r="G164" s="136"/>
      <x:c r="H164" s="136"/>
    </x:row>
    <x:row r="165" ht="21" customHeight="1">
      <x:c r="A165" s="136"/>
      <x:c r="B165" s="174"/>
      <x:c r="C165" s="136"/>
      <x:c r="D165" s="172" t="str">
        <x:f>IF(C165="","",IFERROR(VLOOKUP(C165,$J$10:$K$21,2,FALSE),"Revisar categoría"))</x:f>
      </x:c>
      <x:c r="E165" s="136"/>
      <x:c r="F165" s="140"/>
      <x:c r="G165" s="136"/>
      <x:c r="H165" s="136"/>
    </x:row>
    <x:row r="166" ht="21" customHeight="1">
      <x:c r="A166" s="136"/>
      <x:c r="B166" s="174"/>
      <x:c r="C166" s="136"/>
      <x:c r="D166" s="172" t="str">
        <x:f>IF(C166="","",IFERROR(VLOOKUP(C166,$J$10:$K$21,2,FALSE),"Revisar categoría"))</x:f>
      </x:c>
      <x:c r="E166" s="136"/>
      <x:c r="F166" s="140"/>
      <x:c r="G166" s="136"/>
      <x:c r="H166" s="136"/>
    </x:row>
    <x:row r="167" ht="21" customHeight="1">
      <x:c r="A167" s="136"/>
      <x:c r="B167" s="174"/>
      <x:c r="C167" s="136"/>
      <x:c r="D167" s="172" t="str">
        <x:f>IF(C167="","",IFERROR(VLOOKUP(C167,$J$10:$K$21,2,FALSE),"Revisar categoría"))</x:f>
      </x:c>
      <x:c r="E167" s="136"/>
      <x:c r="F167" s="140"/>
      <x:c r="G167" s="136"/>
      <x:c r="H167" s="136"/>
    </x:row>
    <x:row r="168" ht="21" customHeight="1">
      <x:c r="A168" s="136"/>
      <x:c r="B168" s="174"/>
      <x:c r="C168" s="136"/>
      <x:c r="D168" s="172" t="str">
        <x:f>IF(C168="","",IFERROR(VLOOKUP(C168,$J$10:$K$21,2,FALSE),"Revisar categoría"))</x:f>
      </x:c>
      <x:c r="E168" s="136"/>
      <x:c r="F168" s="140"/>
      <x:c r="G168" s="136"/>
      <x:c r="H168" s="136"/>
    </x:row>
    <x:row r="169" ht="21" customHeight="1">
      <x:c r="A169" s="136"/>
      <x:c r="B169" s="174"/>
      <x:c r="C169" s="136"/>
      <x:c r="D169" s="172" t="str">
        <x:f>IF(C169="","",IFERROR(VLOOKUP(C169,$J$10:$K$21,2,FALSE),"Revisar categoría"))</x:f>
      </x:c>
      <x:c r="E169" s="136"/>
      <x:c r="F169" s="140"/>
      <x:c r="G169" s="136"/>
      <x:c r="H169" s="136"/>
    </x:row>
    <x:row r="170" ht="21" customHeight="1">
      <x:c r="A170" s="136"/>
      <x:c r="B170" s="174"/>
      <x:c r="C170" s="136"/>
      <x:c r="D170" s="172" t="str">
        <x:f>IF(C170="","",IFERROR(VLOOKUP(C170,$J$10:$K$21,2,FALSE),"Revisar categoría"))</x:f>
      </x:c>
      <x:c r="E170" s="136"/>
      <x:c r="F170" s="140"/>
      <x:c r="G170" s="136"/>
      <x:c r="H170" s="136"/>
    </x:row>
    <x:row r="171" ht="21" customHeight="1">
      <x:c r="A171" s="136"/>
      <x:c r="B171" s="174"/>
      <x:c r="C171" s="136"/>
      <x:c r="D171" s="172" t="str">
        <x:f>IF(C171="","",IFERROR(VLOOKUP(C171,$J$10:$K$21,2,FALSE),"Revisar categoría"))</x:f>
      </x:c>
      <x:c r="E171" s="136"/>
      <x:c r="F171" s="140"/>
      <x:c r="G171" s="136"/>
      <x:c r="H171" s="136"/>
    </x:row>
    <x:row r="172" ht="21" customHeight="1">
      <x:c r="A172" s="136"/>
      <x:c r="B172" s="174"/>
      <x:c r="C172" s="136"/>
      <x:c r="D172" s="172" t="str">
        <x:f>IF(C172="","",IFERROR(VLOOKUP(C172,$J$10:$K$21,2,FALSE),"Revisar categoría"))</x:f>
      </x:c>
      <x:c r="E172" s="136"/>
      <x:c r="F172" s="140"/>
      <x:c r="G172" s="136"/>
      <x:c r="H172" s="136"/>
    </x:row>
    <x:row r="173" ht="21" customHeight="1">
      <x:c r="A173" s="136"/>
      <x:c r="B173" s="174"/>
      <x:c r="C173" s="136"/>
      <x:c r="D173" s="172" t="str">
        <x:f>IF(C173="","",IFERROR(VLOOKUP(C173,$J$10:$K$21,2,FALSE),"Revisar categoría"))</x:f>
      </x:c>
      <x:c r="E173" s="136"/>
      <x:c r="F173" s="140"/>
      <x:c r="G173" s="136"/>
      <x:c r="H173" s="136"/>
    </x:row>
    <x:row r="174" ht="21" customHeight="1">
      <x:c r="A174" s="136"/>
      <x:c r="B174" s="174"/>
      <x:c r="C174" s="136"/>
      <x:c r="D174" s="172" t="str">
        <x:f>IF(C174="","",IFERROR(VLOOKUP(C174,$J$10:$K$21,2,FALSE),"Revisar categoría"))</x:f>
      </x:c>
      <x:c r="E174" s="136"/>
      <x:c r="F174" s="140"/>
      <x:c r="G174" s="136"/>
      <x:c r="H174" s="136"/>
    </x:row>
    <x:row r="175" ht="21" customHeight="1">
      <x:c r="A175" s="136"/>
      <x:c r="B175" s="174"/>
      <x:c r="C175" s="136"/>
      <x:c r="D175" s="172" t="str">
        <x:f>IF(C175="","",IFERROR(VLOOKUP(C175,$J$10:$K$21,2,FALSE),"Revisar categoría"))</x:f>
      </x:c>
      <x:c r="E175" s="136"/>
      <x:c r="F175" s="140"/>
      <x:c r="G175" s="136"/>
      <x:c r="H175" s="136"/>
    </x:row>
    <x:row r="176" ht="21" customHeight="1">
      <x:c r="A176" s="136"/>
      <x:c r="B176" s="174"/>
      <x:c r="C176" s="136"/>
      <x:c r="D176" s="172" t="str">
        <x:f>IF(C176="","",IFERROR(VLOOKUP(C176,$J$10:$K$21,2,FALSE),"Revisar categoría"))</x:f>
      </x:c>
      <x:c r="E176" s="136"/>
      <x:c r="F176" s="140"/>
      <x:c r="G176" s="136"/>
      <x:c r="H176" s="136"/>
    </x:row>
    <x:row r="177" ht="21" customHeight="1">
      <x:c r="A177" s="136"/>
      <x:c r="B177" s="174"/>
      <x:c r="C177" s="136"/>
      <x:c r="D177" s="172" t="str">
        <x:f>IF(C177="","",IFERROR(VLOOKUP(C177,$J$10:$K$21,2,FALSE),"Revisar categoría"))</x:f>
      </x:c>
      <x:c r="E177" s="136"/>
      <x:c r="F177" s="140"/>
      <x:c r="G177" s="136"/>
      <x:c r="H177" s="136"/>
    </x:row>
    <x:row r="178" ht="21" customHeight="1">
      <x:c r="A178" s="136"/>
      <x:c r="B178" s="174"/>
      <x:c r="C178" s="136"/>
      <x:c r="D178" s="172" t="str">
        <x:f>IF(C178="","",IFERROR(VLOOKUP(C178,$J$10:$K$21,2,FALSE),"Revisar categoría"))</x:f>
      </x:c>
      <x:c r="E178" s="136"/>
      <x:c r="F178" s="140"/>
      <x:c r="G178" s="136"/>
      <x:c r="H178" s="136"/>
    </x:row>
    <x:row r="179" ht="21" customHeight="1">
      <x:c r="A179" s="136"/>
      <x:c r="B179" s="174"/>
      <x:c r="C179" s="136"/>
      <x:c r="D179" s="172" t="str">
        <x:f>IF(C179="","",IFERROR(VLOOKUP(C179,$J$10:$K$21,2,FALSE),"Revisar categoría"))</x:f>
      </x:c>
      <x:c r="E179" s="136"/>
      <x:c r="F179" s="140"/>
      <x:c r="G179" s="136"/>
      <x:c r="H179" s="136"/>
    </x:row>
    <x:row r="180" ht="21" customHeight="1">
      <x:c r="A180" s="136"/>
      <x:c r="B180" s="174"/>
      <x:c r="C180" s="136"/>
      <x:c r="D180" s="172" t="str">
        <x:f>IF(C180="","",IFERROR(VLOOKUP(C180,$J$10:$K$21,2,FALSE),"Revisar categoría"))</x:f>
      </x:c>
      <x:c r="E180" s="136"/>
      <x:c r="F180" s="140"/>
      <x:c r="G180" s="136"/>
      <x:c r="H180" s="136"/>
    </x:row>
    <x:row r="181" ht="21" customHeight="1">
      <x:c r="A181" s="136"/>
      <x:c r="B181" s="174"/>
      <x:c r="C181" s="136"/>
      <x:c r="D181" s="172" t="str">
        <x:f>IF(C181="","",IFERROR(VLOOKUP(C181,$J$10:$K$21,2,FALSE),"Revisar categoría"))</x:f>
      </x:c>
      <x:c r="E181" s="136"/>
      <x:c r="F181" s="140"/>
      <x:c r="G181" s="136"/>
      <x:c r="H181" s="136"/>
    </x:row>
    <x:row r="182" ht="21" customHeight="1">
      <x:c r="A182" s="136"/>
      <x:c r="B182" s="174"/>
      <x:c r="C182" s="136"/>
      <x:c r="D182" s="172" t="str">
        <x:f>IF(C182="","",IFERROR(VLOOKUP(C182,$J$10:$K$21,2,FALSE),"Revisar categoría"))</x:f>
      </x:c>
      <x:c r="E182" s="136"/>
      <x:c r="F182" s="140"/>
      <x:c r="G182" s="136"/>
      <x:c r="H182" s="136"/>
    </x:row>
    <x:row r="183" ht="21" customHeight="1">
      <x:c r="A183" s="136"/>
      <x:c r="B183" s="174"/>
      <x:c r="C183" s="136"/>
      <x:c r="D183" s="172" t="str">
        <x:f>IF(C183="","",IFERROR(VLOOKUP(C183,$J$10:$K$21,2,FALSE),"Revisar categoría"))</x:f>
      </x:c>
      <x:c r="E183" s="136"/>
      <x:c r="F183" s="140"/>
      <x:c r="G183" s="136"/>
      <x:c r="H183" s="136"/>
    </x:row>
    <x:row r="184" ht="21" customHeight="1">
      <x:c r="A184" s="136"/>
      <x:c r="B184" s="174"/>
      <x:c r="C184" s="136"/>
      <x:c r="D184" s="172" t="str">
        <x:f>IF(C184="","",IFERROR(VLOOKUP(C184,$J$10:$K$21,2,FALSE),"Revisar categoría"))</x:f>
      </x:c>
      <x:c r="E184" s="136"/>
      <x:c r="F184" s="140"/>
      <x:c r="G184" s="136"/>
      <x:c r="H184" s="136"/>
    </x:row>
    <x:row r="185" ht="21" customHeight="1">
      <x:c r="A185" s="136"/>
      <x:c r="B185" s="174"/>
      <x:c r="C185" s="136"/>
      <x:c r="D185" s="172" t="str">
        <x:f>IF(C185="","",IFERROR(VLOOKUP(C185,$J$10:$K$21,2,FALSE),"Revisar categoría"))</x:f>
      </x:c>
      <x:c r="E185" s="136"/>
      <x:c r="F185" s="140"/>
      <x:c r="G185" s="136"/>
      <x:c r="H185" s="136"/>
    </x:row>
    <x:row r="186" ht="21" customHeight="1">
      <x:c r="A186" s="136"/>
      <x:c r="B186" s="174"/>
      <x:c r="C186" s="136"/>
      <x:c r="D186" s="172" t="str">
        <x:f>IF(C186="","",IFERROR(VLOOKUP(C186,$J$10:$K$21,2,FALSE),"Revisar categoría"))</x:f>
      </x:c>
      <x:c r="E186" s="136"/>
      <x:c r="F186" s="140"/>
      <x:c r="G186" s="136"/>
      <x:c r="H186" s="136"/>
    </x:row>
    <x:row r="187" ht="21" customHeight="1">
      <x:c r="A187" s="136"/>
      <x:c r="B187" s="174"/>
      <x:c r="C187" s="136"/>
      <x:c r="D187" s="172" t="str">
        <x:f>IF(C187="","",IFERROR(VLOOKUP(C187,$J$10:$K$21,2,FALSE),"Revisar categoría"))</x:f>
      </x:c>
      <x:c r="E187" s="136"/>
      <x:c r="F187" s="140"/>
      <x:c r="G187" s="136"/>
      <x:c r="H187" s="136"/>
    </x:row>
    <x:row r="188" ht="21" customHeight="1">
      <x:c r="A188" s="136"/>
      <x:c r="B188" s="174"/>
      <x:c r="C188" s="136"/>
      <x:c r="D188" s="172" t="str">
        <x:f>IF(C188="","",IFERROR(VLOOKUP(C188,$J$10:$K$21,2,FALSE),"Revisar categoría"))</x:f>
      </x:c>
      <x:c r="E188" s="136"/>
      <x:c r="F188" s="140"/>
      <x:c r="G188" s="136"/>
      <x:c r="H188" s="136"/>
    </x:row>
    <x:row r="189" ht="21" customHeight="1">
      <x:c r="A189" s="136"/>
      <x:c r="B189" s="174"/>
      <x:c r="C189" s="136"/>
      <x:c r="D189" s="172" t="str">
        <x:f>IF(C189="","",IFERROR(VLOOKUP(C189,$J$10:$K$21,2,FALSE),"Revisar categoría"))</x:f>
      </x:c>
      <x:c r="E189" s="136"/>
      <x:c r="F189" s="140"/>
      <x:c r="G189" s="136"/>
      <x:c r="H189" s="136"/>
    </x:row>
    <x:row r="190" ht="21" customHeight="1">
      <x:c r="A190" s="136"/>
      <x:c r="B190" s="174"/>
      <x:c r="C190" s="136"/>
      <x:c r="D190" s="172" t="str">
        <x:f>IF(C190="","",IFERROR(VLOOKUP(C190,$J$10:$K$21,2,FALSE),"Revisar categoría"))</x:f>
      </x:c>
      <x:c r="E190" s="136"/>
      <x:c r="F190" s="140"/>
      <x:c r="G190" s="136"/>
      <x:c r="H190" s="136"/>
    </x:row>
    <x:row r="191" ht="21" customHeight="1">
      <x:c r="A191" s="136"/>
      <x:c r="B191" s="174"/>
      <x:c r="C191" s="136"/>
      <x:c r="D191" s="172" t="str">
        <x:f>IF(C191="","",IFERROR(VLOOKUP(C191,$J$10:$K$21,2,FALSE),"Revisar categoría"))</x:f>
      </x:c>
      <x:c r="E191" s="136"/>
      <x:c r="F191" s="140"/>
      <x:c r="G191" s="136"/>
      <x:c r="H191" s="136"/>
    </x:row>
    <x:row r="192" ht="21" customHeight="1">
      <x:c r="A192" s="136"/>
      <x:c r="B192" s="174"/>
      <x:c r="C192" s="136"/>
      <x:c r="D192" s="172" t="str">
        <x:f>IF(C192="","",IFERROR(VLOOKUP(C192,$J$10:$K$21,2,FALSE),"Revisar categoría"))</x:f>
      </x:c>
      <x:c r="E192" s="136"/>
      <x:c r="F192" s="140"/>
      <x:c r="G192" s="136"/>
      <x:c r="H192" s="136"/>
    </x:row>
    <x:row r="193" ht="21" customHeight="1">
      <x:c r="A193" s="136"/>
      <x:c r="B193" s="174"/>
      <x:c r="C193" s="136"/>
      <x:c r="D193" s="172" t="str">
        <x:f>IF(C193="","",IFERROR(VLOOKUP(C193,$J$10:$K$21,2,FALSE),"Revisar categoría"))</x:f>
      </x:c>
      <x:c r="E193" s="136"/>
      <x:c r="F193" s="140"/>
      <x:c r="G193" s="136"/>
      <x:c r="H193" s="136"/>
    </x:row>
    <x:row r="194" ht="21" customHeight="1">
      <x:c r="A194" s="136"/>
      <x:c r="B194" s="174"/>
      <x:c r="C194" s="136"/>
      <x:c r="D194" s="172" t="str">
        <x:f>IF(C194="","",IFERROR(VLOOKUP(C194,$J$10:$K$21,2,FALSE),"Revisar categoría"))</x:f>
      </x:c>
      <x:c r="E194" s="136"/>
      <x:c r="F194" s="140"/>
      <x:c r="G194" s="136"/>
      <x:c r="H194" s="136"/>
    </x:row>
    <x:row r="195" ht="21" customHeight="1">
      <x:c r="A195" s="136"/>
      <x:c r="B195" s="174"/>
      <x:c r="C195" s="136"/>
      <x:c r="D195" s="172" t="str">
        <x:f>IF(C195="","",IFERROR(VLOOKUP(C195,$J$10:$K$21,2,FALSE),"Revisar categoría"))</x:f>
      </x:c>
      <x:c r="E195" s="136"/>
      <x:c r="F195" s="140"/>
      <x:c r="G195" s="136"/>
      <x:c r="H195" s="136"/>
    </x:row>
    <x:row r="196" ht="21" customHeight="1">
      <x:c r="A196" s="136"/>
      <x:c r="B196" s="174"/>
      <x:c r="C196" s="136"/>
      <x:c r="D196" s="172" t="str">
        <x:f>IF(C196="","",IFERROR(VLOOKUP(C196,$J$10:$K$21,2,FALSE),"Revisar categoría"))</x:f>
      </x:c>
      <x:c r="E196" s="136"/>
      <x:c r="F196" s="140"/>
      <x:c r="G196" s="136"/>
      <x:c r="H196" s="136"/>
    </x:row>
    <x:row r="197" ht="21" customHeight="1">
      <x:c r="A197" s="136"/>
      <x:c r="B197" s="174"/>
      <x:c r="C197" s="136"/>
      <x:c r="D197" s="172" t="str">
        <x:f>IF(C197="","",IFERROR(VLOOKUP(C197,$J$10:$K$21,2,FALSE),"Revisar categoría"))</x:f>
      </x:c>
      <x:c r="E197" s="136"/>
      <x:c r="F197" s="140"/>
      <x:c r="G197" s="136"/>
      <x:c r="H197" s="136"/>
    </x:row>
    <x:row r="198" ht="21" customHeight="1">
      <x:c r="A198" s="136"/>
      <x:c r="B198" s="174"/>
      <x:c r="C198" s="136"/>
      <x:c r="D198" s="172" t="str">
        <x:f>IF(C198="","",IFERROR(VLOOKUP(C198,$J$10:$K$21,2,FALSE),"Revisar categoría"))</x:f>
      </x:c>
      <x:c r="E198" s="136"/>
      <x:c r="F198" s="140"/>
      <x:c r="G198" s="136"/>
      <x:c r="H198" s="136"/>
    </x:row>
    <x:row r="199" ht="21" customHeight="1">
      <x:c r="A199" s="136"/>
      <x:c r="B199" s="174"/>
      <x:c r="C199" s="136"/>
      <x:c r="D199" s="172" t="str">
        <x:f>IF(C199="","",IFERROR(VLOOKUP(C199,$J$10:$K$21,2,FALSE),"Revisar categoría"))</x:f>
      </x:c>
      <x:c r="E199" s="136"/>
      <x:c r="F199" s="140"/>
      <x:c r="G199" s="136"/>
      <x:c r="H199" s="136"/>
    </x:row>
    <x:row r="200" ht="21" customHeight="1">
      <x:c r="A200" s="136"/>
      <x:c r="B200" s="174"/>
      <x:c r="C200" s="136"/>
      <x:c r="D200" s="172" t="str">
        <x:f>IF(C200="","",IFERROR(VLOOKUP(C200,$J$10:$K$21,2,FALSE),"Revisar categoría"))</x:f>
      </x:c>
      <x:c r="E200" s="136"/>
      <x:c r="F200" s="140"/>
      <x:c r="G200" s="136"/>
      <x:c r="H200" s="136"/>
    </x:row>
    <x:row r="201" ht="21" customHeight="1">
      <x:c r="A201" s="136"/>
      <x:c r="B201" s="174"/>
      <x:c r="C201" s="136"/>
      <x:c r="D201" s="172" t="str">
        <x:f>IF(C201="","",IFERROR(VLOOKUP(C201,$J$10:$K$21,2,FALSE),"Revisar categoría"))</x:f>
      </x:c>
      <x:c r="E201" s="136"/>
      <x:c r="F201" s="140"/>
      <x:c r="G201" s="136"/>
      <x:c r="H201" s="136"/>
    </x:row>
    <x:row r="202" ht="21" customHeight="1">
      <x:c r="A202" s="136"/>
      <x:c r="B202" s="174"/>
      <x:c r="C202" s="136"/>
      <x:c r="D202" s="172" t="str">
        <x:f>IF(C202="","",IFERROR(VLOOKUP(C202,$J$10:$K$21,2,FALSE),"Revisar categoría"))</x:f>
      </x:c>
      <x:c r="E202" s="136"/>
      <x:c r="F202" s="140"/>
      <x:c r="G202" s="136"/>
      <x:c r="H202" s="136"/>
    </x:row>
    <x:row r="203" ht="21" customHeight="1">
      <x:c r="A203" s="136"/>
      <x:c r="B203" s="174"/>
      <x:c r="C203" s="136"/>
      <x:c r="D203" s="172" t="str">
        <x:f>IF(C203="","",IFERROR(VLOOKUP(C203,$J$10:$K$21,2,FALSE),"Revisar categoría"))</x:f>
      </x:c>
      <x:c r="E203" s="136"/>
      <x:c r="F203" s="140"/>
      <x:c r="G203" s="136"/>
      <x:c r="H203" s="136"/>
    </x:row>
    <x:row r="204" ht="21" customHeight="1">
      <x:c r="A204" s="136"/>
      <x:c r="B204" s="174"/>
      <x:c r="C204" s="136"/>
      <x:c r="D204" s="172" t="str">
        <x:f>IF(C204="","",IFERROR(VLOOKUP(C204,$J$10:$K$21,2,FALSE),"Revisar categoría"))</x:f>
      </x:c>
      <x:c r="E204" s="136"/>
      <x:c r="F204" s="140"/>
      <x:c r="G204" s="136"/>
      <x:c r="H204" s="136"/>
    </x:row>
    <x:row r="205" ht="21" customHeight="1">
      <x:c r="A205" s="136"/>
      <x:c r="B205" s="174"/>
      <x:c r="C205" s="136"/>
      <x:c r="D205" s="172" t="str">
        <x:f>IF(C205="","",IFERROR(VLOOKUP(C205,$J$10:$K$21,2,FALSE),"Revisar categoría"))</x:f>
      </x:c>
      <x:c r="E205" s="136"/>
      <x:c r="F205" s="140"/>
      <x:c r="G205" s="136"/>
      <x:c r="H205" s="136"/>
    </x:row>
    <x:row r="206" ht="21" customHeight="1">
      <x:c r="A206" s="136"/>
      <x:c r="B206" s="174"/>
      <x:c r="C206" s="136"/>
      <x:c r="D206" s="172" t="str">
        <x:f>IF(C206="","",IFERROR(VLOOKUP(C206,$J$10:$K$21,2,FALSE),"Revisar categoría"))</x:f>
      </x:c>
      <x:c r="E206" s="136"/>
      <x:c r="F206" s="140"/>
      <x:c r="G206" s="136"/>
      <x:c r="H206" s="136"/>
    </x:row>
    <x:row r="207" ht="21" customHeight="1">
      <x:c r="A207" s="136"/>
      <x:c r="B207" s="174"/>
      <x:c r="C207" s="136"/>
      <x:c r="D207" s="172" t="str">
        <x:f>IF(C207="","",IFERROR(VLOOKUP(C207,$J$10:$K$21,2,FALSE),"Revisar categoría"))</x:f>
      </x:c>
      <x:c r="E207" s="136"/>
      <x:c r="F207" s="140"/>
      <x:c r="G207" s="136"/>
      <x:c r="H207" s="136"/>
    </x:row>
    <x:row r="208" ht="21" customHeight="1">
      <x:c r="A208" s="136"/>
      <x:c r="B208" s="174"/>
      <x:c r="C208" s="136"/>
      <x:c r="D208" s="172" t="str">
        <x:f>IF(C208="","",IFERROR(VLOOKUP(C208,$J$10:$K$21,2,FALSE),"Revisar categoría"))</x:f>
      </x:c>
      <x:c r="E208" s="136"/>
      <x:c r="F208" s="140"/>
      <x:c r="G208" s="136"/>
      <x:c r="H208" s="136"/>
    </x:row>
    <x:row r="209" ht="21" customHeight="1">
      <x:c r="A209" s="136"/>
      <x:c r="B209" s="174"/>
      <x:c r="C209" s="136"/>
      <x:c r="D209" s="172" t="str">
        <x:f>IF(C209="","",IFERROR(VLOOKUP(C209,$J$10:$K$21,2,FALSE),"Revisar categoría"))</x:f>
      </x:c>
      <x:c r="E209" s="136"/>
      <x:c r="F209" s="140"/>
      <x:c r="G209" s="136"/>
      <x:c r="H209" s="136"/>
    </x:row>
    <x:row r="210" ht="21" customHeight="1">
      <x:c r="A210" s="136"/>
      <x:c r="B210" s="174"/>
      <x:c r="C210" s="136"/>
      <x:c r="D210" s="172" t="str">
        <x:f>IF(C210="","",IFERROR(VLOOKUP(C210,$J$10:$K$21,2,FALSE),"Revisar categoría"))</x:f>
      </x:c>
      <x:c r="E210" s="136"/>
      <x:c r="F210" s="140"/>
      <x:c r="G210" s="136"/>
      <x:c r="H210" s="136"/>
    </x:row>
    <x:row r="211" ht="21" customHeight="1">
      <x:c r="A211" s="136"/>
      <x:c r="B211" s="174"/>
      <x:c r="C211" s="136"/>
      <x:c r="D211" s="172" t="str">
        <x:f>IF(C211="","",IFERROR(VLOOKUP(C211,$J$10:$K$21,2,FALSE),"Revisar categoría"))</x:f>
      </x:c>
      <x:c r="E211" s="136"/>
      <x:c r="F211" s="140"/>
      <x:c r="G211" s="136"/>
      <x:c r="H211" s="136"/>
    </x:row>
    <x:row r="212" ht="21" customHeight="1">
      <x:c r="A212" s="136"/>
      <x:c r="B212" s="174"/>
      <x:c r="C212" s="136"/>
      <x:c r="D212" s="172" t="str">
        <x:f>IF(C212="","",IFERROR(VLOOKUP(C212,$J$10:$K$21,2,FALSE),"Revisar categoría"))</x:f>
      </x:c>
      <x:c r="E212" s="136"/>
      <x:c r="F212" s="140"/>
      <x:c r="G212" s="136"/>
      <x:c r="H212" s="136"/>
    </x:row>
    <x:row r="213" ht="21" customHeight="1">
      <x:c r="A213" s="136"/>
      <x:c r="B213" s="174"/>
      <x:c r="C213" s="136"/>
      <x:c r="D213" s="172" t="str">
        <x:f>IF(C213="","",IFERROR(VLOOKUP(C213,$J$10:$K$21,2,FALSE),"Revisar categoría"))</x:f>
      </x:c>
      <x:c r="E213" s="136"/>
      <x:c r="F213" s="140"/>
      <x:c r="G213" s="136"/>
      <x:c r="H213" s="136"/>
    </x:row>
    <x:row r="214" ht="21" customHeight="1">
      <x:c r="A214" s="136"/>
      <x:c r="B214" s="174"/>
      <x:c r="C214" s="136"/>
      <x:c r="D214" s="172" t="str">
        <x:f>IF(C214="","",IFERROR(VLOOKUP(C214,$J$10:$K$21,2,FALSE),"Revisar categoría"))</x:f>
      </x:c>
      <x:c r="E214" s="136"/>
      <x:c r="F214" s="140"/>
      <x:c r="G214" s="136"/>
      <x:c r="H214" s="136"/>
    </x:row>
    <x:row r="215" ht="21" customHeight="1">
      <x:c r="A215" s="136"/>
      <x:c r="B215" s="174"/>
      <x:c r="C215" s="136"/>
      <x:c r="D215" s="172" t="str">
        <x:f>IF(C215="","",IFERROR(VLOOKUP(C215,$J$10:$K$21,2,FALSE),"Revisar categoría"))</x:f>
      </x:c>
      <x:c r="E215" s="136"/>
      <x:c r="F215" s="140"/>
      <x:c r="G215" s="136"/>
      <x:c r="H215" s="136"/>
    </x:row>
    <x:row r="216" ht="21" customHeight="1">
      <x:c r="A216" s="136"/>
      <x:c r="B216" s="174"/>
      <x:c r="C216" s="136"/>
      <x:c r="D216" s="172" t="str">
        <x:f>IF(C216="","",IFERROR(VLOOKUP(C216,$J$10:$K$21,2,FALSE),"Revisar categoría"))</x:f>
      </x:c>
      <x:c r="E216" s="136"/>
      <x:c r="F216" s="140"/>
      <x:c r="G216" s="136"/>
      <x:c r="H216" s="136"/>
    </x:row>
    <x:row r="217" ht="21" customHeight="1">
      <x:c r="A217" s="136"/>
      <x:c r="B217" s="174"/>
      <x:c r="C217" s="136"/>
      <x:c r="D217" s="172" t="str">
        <x:f>IF(C217="","",IFERROR(VLOOKUP(C217,$J$10:$K$21,2,FALSE),"Revisar categoría"))</x:f>
      </x:c>
      <x:c r="E217" s="136"/>
      <x:c r="F217" s="140"/>
      <x:c r="G217" s="136"/>
      <x:c r="H217" s="136"/>
    </x:row>
    <x:row r="218" ht="21" customHeight="1">
      <x:c r="A218" s="136"/>
      <x:c r="B218" s="174"/>
      <x:c r="C218" s="136"/>
      <x:c r="D218" s="172" t="str">
        <x:f>IF(C218="","",IFERROR(VLOOKUP(C218,$J$10:$K$21,2,FALSE),"Revisar categoría"))</x:f>
      </x:c>
      <x:c r="E218" s="136"/>
      <x:c r="F218" s="140"/>
      <x:c r="G218" s="136"/>
      <x:c r="H218" s="136"/>
    </x:row>
    <x:row r="219" ht="21" customHeight="1">
      <x:c r="A219" s="136"/>
      <x:c r="B219" s="174"/>
      <x:c r="C219" s="136"/>
      <x:c r="D219" s="172" t="str">
        <x:f>IF(C219="","",IFERROR(VLOOKUP(C219,$J$10:$K$21,2,FALSE),"Revisar categoría"))</x:f>
      </x:c>
      <x:c r="E219" s="136"/>
      <x:c r="F219" s="140"/>
      <x:c r="G219" s="136"/>
      <x:c r="H219" s="136"/>
    </x:row>
    <x:row r="220" ht="21" customHeight="1">
      <x:c r="A220" s="136"/>
      <x:c r="B220" s="174"/>
      <x:c r="C220" s="136"/>
      <x:c r="D220" s="172" t="str">
        <x:f>IF(C220="","",IFERROR(VLOOKUP(C220,$J$10:$K$21,2,FALSE),"Revisar categoría"))</x:f>
      </x:c>
      <x:c r="E220" s="136"/>
      <x:c r="F220" s="140"/>
      <x:c r="G220" s="136"/>
      <x:c r="H220" s="136"/>
    </x:row>
    <x:row r="221" ht="21" customHeight="1">
      <x:c r="A221" s="136"/>
      <x:c r="B221" s="174"/>
      <x:c r="C221" s="136"/>
      <x:c r="D221" s="172" t="str">
        <x:f>IF(C221="","",IFERROR(VLOOKUP(C221,$J$10:$K$21,2,FALSE),"Revisar categoría"))</x:f>
      </x:c>
      <x:c r="E221" s="136"/>
      <x:c r="F221" s="140"/>
      <x:c r="G221" s="136"/>
      <x:c r="H221" s="136"/>
    </x:row>
    <x:row r="222" ht="21" customHeight="1">
      <x:c r="A222" s="136"/>
      <x:c r="B222" s="174"/>
      <x:c r="C222" s="136"/>
      <x:c r="D222" s="172" t="str">
        <x:f>IF(C222="","",IFERROR(VLOOKUP(C222,$J$10:$K$21,2,FALSE),"Revisar categoría"))</x:f>
      </x:c>
      <x:c r="E222" s="136"/>
      <x:c r="F222" s="140"/>
      <x:c r="G222" s="136"/>
      <x:c r="H222" s="136"/>
    </x:row>
    <x:row r="223" ht="21" customHeight="1">
      <x:c r="A223" s="136"/>
      <x:c r="B223" s="174"/>
      <x:c r="C223" s="136"/>
      <x:c r="D223" s="172" t="str">
        <x:f>IF(C223="","",IFERROR(VLOOKUP(C223,$J$10:$K$21,2,FALSE),"Revisar categoría"))</x:f>
      </x:c>
      <x:c r="E223" s="136"/>
      <x:c r="F223" s="140"/>
      <x:c r="G223" s="136"/>
      <x:c r="H223" s="136"/>
    </x:row>
    <x:row r="224" ht="21" customHeight="1">
      <x:c r="A224" s="136"/>
      <x:c r="B224" s="174"/>
      <x:c r="C224" s="136"/>
      <x:c r="D224" s="172" t="str">
        <x:f>IF(C224="","",IFERROR(VLOOKUP(C224,$J$10:$K$21,2,FALSE),"Revisar categoría"))</x:f>
      </x:c>
      <x:c r="E224" s="136"/>
      <x:c r="F224" s="140"/>
      <x:c r="G224" s="136"/>
      <x:c r="H224" s="136"/>
    </x:row>
    <x:row r="225" ht="21" customHeight="1">
      <x:c r="A225" s="136"/>
      <x:c r="B225" s="174"/>
      <x:c r="C225" s="136"/>
      <x:c r="D225" s="172" t="str">
        <x:f>IF(C225="","",IFERROR(VLOOKUP(C225,$J$10:$K$21,2,FALSE),"Revisar categoría"))</x:f>
      </x:c>
      <x:c r="E225" s="136"/>
      <x:c r="F225" s="140"/>
      <x:c r="G225" s="136"/>
      <x:c r="H225" s="136"/>
    </x:row>
    <x:row r="226" ht="21" customHeight="1">
      <x:c r="A226" s="136"/>
      <x:c r="B226" s="174"/>
      <x:c r="C226" s="136"/>
      <x:c r="D226" s="172" t="str">
        <x:f>IF(C226="","",IFERROR(VLOOKUP(C226,$J$10:$K$21,2,FALSE),"Revisar categoría"))</x:f>
      </x:c>
      <x:c r="E226" s="136"/>
      <x:c r="F226" s="140"/>
      <x:c r="G226" s="136"/>
      <x:c r="H226" s="136"/>
    </x:row>
    <x:row r="227" ht="21" customHeight="1">
      <x:c r="A227" s="136"/>
      <x:c r="B227" s="174"/>
      <x:c r="C227" s="136"/>
      <x:c r="D227" s="172" t="str">
        <x:f>IF(C227="","",IFERROR(VLOOKUP(C227,$J$10:$K$21,2,FALSE),"Revisar categoría"))</x:f>
      </x:c>
      <x:c r="E227" s="136"/>
      <x:c r="F227" s="140"/>
      <x:c r="G227" s="136"/>
      <x:c r="H227" s="136"/>
    </x:row>
    <x:row r="228" ht="21" customHeight="1">
      <x:c r="A228" s="136"/>
      <x:c r="B228" s="174"/>
      <x:c r="C228" s="136"/>
      <x:c r="D228" s="172" t="str">
        <x:f>IF(C228="","",IFERROR(VLOOKUP(C228,$J$10:$K$21,2,FALSE),"Revisar categoría"))</x:f>
      </x:c>
      <x:c r="E228" s="136"/>
      <x:c r="F228" s="140"/>
      <x:c r="G228" s="136"/>
      <x:c r="H228" s="136"/>
    </x:row>
    <x:row r="229" ht="21" customHeight="1">
      <x:c r="A229" s="136"/>
      <x:c r="B229" s="174"/>
      <x:c r="C229" s="136"/>
      <x:c r="D229" s="172" t="str">
        <x:f>IF(C229="","",IFERROR(VLOOKUP(C229,$J$10:$K$21,2,FALSE),"Revisar categoría"))</x:f>
      </x:c>
      <x:c r="E229" s="136"/>
      <x:c r="F229" s="140"/>
      <x:c r="G229" s="136"/>
      <x:c r="H229" s="136"/>
    </x:row>
    <x:row r="230" ht="21" customHeight="1">
      <x:c r="A230" s="136"/>
      <x:c r="B230" s="174"/>
      <x:c r="C230" s="136"/>
      <x:c r="D230" s="172" t="str">
        <x:f>IF(C230="","",IFERROR(VLOOKUP(C230,$J$10:$K$21,2,FALSE),"Revisar categoría"))</x:f>
      </x:c>
      <x:c r="E230" s="136"/>
      <x:c r="F230" s="140"/>
      <x:c r="G230" s="136"/>
      <x:c r="H230" s="136"/>
    </x:row>
    <x:row r="231" ht="21" customHeight="1">
      <x:c r="A231" s="136"/>
      <x:c r="B231" s="174"/>
      <x:c r="C231" s="136"/>
      <x:c r="D231" s="172" t="str">
        <x:f>IF(C231="","",IFERROR(VLOOKUP(C231,$J$10:$K$21,2,FALSE),"Revisar categoría"))</x:f>
      </x:c>
      <x:c r="E231" s="136"/>
      <x:c r="F231" s="140"/>
      <x:c r="G231" s="136"/>
      <x:c r="H231" s="136"/>
    </x:row>
    <x:row r="232" ht="21" customHeight="1">
      <x:c r="A232" s="136"/>
      <x:c r="B232" s="174"/>
      <x:c r="C232" s="136"/>
      <x:c r="D232" s="172" t="str">
        <x:f>IF(C232="","",IFERROR(VLOOKUP(C232,$J$10:$K$21,2,FALSE),"Revisar categoría"))</x:f>
      </x:c>
      <x:c r="E232" s="136"/>
      <x:c r="F232" s="140"/>
      <x:c r="G232" s="136"/>
      <x:c r="H232" s="136"/>
    </x:row>
    <x:row r="233" ht="21" customHeight="1">
      <x:c r="A233" s="136"/>
      <x:c r="B233" s="174"/>
      <x:c r="C233" s="136"/>
      <x:c r="D233" s="172" t="str">
        <x:f>IF(C233="","",IFERROR(VLOOKUP(C233,$J$10:$K$21,2,FALSE),"Revisar categoría"))</x:f>
      </x:c>
      <x:c r="E233" s="136"/>
      <x:c r="F233" s="140"/>
      <x:c r="G233" s="136"/>
      <x:c r="H233" s="136"/>
    </x:row>
    <x:row r="234" ht="21" customHeight="1">
      <x:c r="A234" s="136"/>
      <x:c r="B234" s="174"/>
      <x:c r="C234" s="136"/>
      <x:c r="D234" s="172" t="str">
        <x:f>IF(C234="","",IFERROR(VLOOKUP(C234,$J$10:$K$21,2,FALSE),"Revisar categoría"))</x:f>
      </x:c>
      <x:c r="E234" s="136"/>
      <x:c r="F234" s="140"/>
      <x:c r="G234" s="136"/>
      <x:c r="H234" s="136"/>
    </x:row>
    <x:row r="235" ht="21" customHeight="1">
      <x:c r="A235" s="136"/>
      <x:c r="B235" s="174"/>
      <x:c r="C235" s="136"/>
      <x:c r="D235" s="172" t="str">
        <x:f>IF(C235="","",IFERROR(VLOOKUP(C235,$J$10:$K$21,2,FALSE),"Revisar categoría"))</x:f>
      </x:c>
      <x:c r="E235" s="136"/>
      <x:c r="F235" s="140"/>
      <x:c r="G235" s="136"/>
      <x:c r="H235" s="136"/>
    </x:row>
    <x:row r="236" ht="21" customHeight="1">
      <x:c r="A236" s="136"/>
      <x:c r="B236" s="174"/>
      <x:c r="C236" s="136"/>
      <x:c r="D236" s="172" t="str">
        <x:f>IF(C236="","",IFERROR(VLOOKUP(C236,$J$10:$K$21,2,FALSE),"Revisar categoría"))</x:f>
      </x:c>
      <x:c r="E236" s="136"/>
      <x:c r="F236" s="140"/>
      <x:c r="G236" s="136"/>
      <x:c r="H236" s="136"/>
    </x:row>
    <x:row r="237" ht="21" customHeight="1">
      <x:c r="A237" s="136"/>
      <x:c r="B237" s="174"/>
      <x:c r="C237" s="136"/>
      <x:c r="D237" s="172" t="str">
        <x:f>IF(C237="","",IFERROR(VLOOKUP(C237,$J$10:$K$21,2,FALSE),"Revisar categoría"))</x:f>
      </x:c>
      <x:c r="E237" s="136"/>
      <x:c r="F237" s="140"/>
      <x:c r="G237" s="136"/>
      <x:c r="H237" s="136"/>
    </x:row>
    <x:row r="238" ht="21" customHeight="1">
      <x:c r="A238" s="136"/>
      <x:c r="B238" s="174"/>
      <x:c r="C238" s="136"/>
      <x:c r="D238" s="172" t="str">
        <x:f>IF(C238="","",IFERROR(VLOOKUP(C238,$J$10:$K$21,2,FALSE),"Revisar categoría"))</x:f>
      </x:c>
      <x:c r="E238" s="136"/>
      <x:c r="F238" s="140"/>
      <x:c r="G238" s="136"/>
      <x:c r="H238" s="136"/>
    </x:row>
    <x:row r="239" ht="21" customHeight="1">
      <x:c r="A239" s="136"/>
      <x:c r="B239" s="174"/>
      <x:c r="C239" s="136"/>
      <x:c r="D239" s="172" t="str">
        <x:f>IF(C239="","",IFERROR(VLOOKUP(C239,$J$10:$K$21,2,FALSE),"Revisar categoría"))</x:f>
      </x:c>
      <x:c r="E239" s="136"/>
      <x:c r="F239" s="140"/>
      <x:c r="G239" s="136"/>
      <x:c r="H239" s="136"/>
    </x:row>
    <x:row r="240" ht="21" customHeight="1">
      <x:c r="A240" s="136"/>
      <x:c r="B240" s="174"/>
      <x:c r="C240" s="136"/>
      <x:c r="D240" s="172" t="str">
        <x:f>IF(C240="","",IFERROR(VLOOKUP(C240,$J$10:$K$21,2,FALSE),"Revisar categoría"))</x:f>
      </x:c>
      <x:c r="E240" s="136"/>
      <x:c r="F240" s="140"/>
      <x:c r="G240" s="136"/>
      <x:c r="H240" s="136"/>
    </x:row>
    <x:row r="241" ht="21" customHeight="1">
      <x:c r="A241" s="136"/>
      <x:c r="B241" s="174"/>
      <x:c r="C241" s="136"/>
      <x:c r="D241" s="172" t="str">
        <x:f>IF(C241="","",IFERROR(VLOOKUP(C241,$J$10:$K$21,2,FALSE),"Revisar categoría"))</x:f>
      </x:c>
      <x:c r="E241" s="136"/>
      <x:c r="F241" s="140"/>
      <x:c r="G241" s="136"/>
      <x:c r="H241" s="136"/>
    </x:row>
    <x:row r="242" ht="21" customHeight="1">
      <x:c r="A242" s="136"/>
      <x:c r="B242" s="174"/>
      <x:c r="C242" s="136"/>
      <x:c r="D242" s="172" t="str">
        <x:f>IF(C242="","",IFERROR(VLOOKUP(C242,$J$10:$K$21,2,FALSE),"Revisar categoría"))</x:f>
      </x:c>
      <x:c r="E242" s="136"/>
      <x:c r="F242" s="140"/>
      <x:c r="G242" s="136"/>
      <x:c r="H242" s="136"/>
    </x:row>
    <x:row r="243" ht="21" customHeight="1">
      <x:c r="A243" s="136"/>
      <x:c r="B243" s="174"/>
      <x:c r="C243" s="136"/>
      <x:c r="D243" s="172" t="str">
        <x:f>IF(C243="","",IFERROR(VLOOKUP(C243,$J$10:$K$21,2,FALSE),"Revisar categoría"))</x:f>
      </x:c>
      <x:c r="E243" s="136"/>
      <x:c r="F243" s="140"/>
      <x:c r="G243" s="136"/>
      <x:c r="H243" s="136"/>
    </x:row>
    <x:row r="244" ht="21" customHeight="1">
      <x:c r="A244" s="136"/>
      <x:c r="B244" s="174"/>
      <x:c r="C244" s="136"/>
      <x:c r="D244" s="172" t="str">
        <x:f>IF(C244="","",IFERROR(VLOOKUP(C244,$J$10:$K$21,2,FALSE),"Revisar categoría"))</x:f>
      </x:c>
      <x:c r="E244" s="136"/>
      <x:c r="F244" s="140"/>
      <x:c r="G244" s="136"/>
      <x:c r="H244" s="136"/>
    </x:row>
    <x:row r="245" ht="21" customHeight="1">
      <x:c r="A245" s="136"/>
      <x:c r="B245" s="174"/>
      <x:c r="C245" s="136"/>
      <x:c r="D245" s="172" t="str">
        <x:f>IF(C245="","",IFERROR(VLOOKUP(C245,$J$10:$K$21,2,FALSE),"Revisar categoría"))</x:f>
      </x:c>
      <x:c r="E245" s="136"/>
      <x:c r="F245" s="140"/>
      <x:c r="G245" s="136"/>
      <x:c r="H245" s="136"/>
    </x:row>
    <x:row r="246" ht="21" customHeight="1">
      <x:c r="A246" s="136"/>
      <x:c r="B246" s="174"/>
      <x:c r="C246" s="136"/>
      <x:c r="D246" s="172" t="str">
        <x:f>IF(C246="","",IFERROR(VLOOKUP(C246,$J$10:$K$21,2,FALSE),"Revisar categoría"))</x:f>
      </x:c>
      <x:c r="E246" s="136"/>
      <x:c r="F246" s="140"/>
      <x:c r="G246" s="136"/>
      <x:c r="H246" s="136"/>
    </x:row>
    <x:row r="247" ht="21" customHeight="1">
      <x:c r="A247" s="136"/>
      <x:c r="B247" s="174"/>
      <x:c r="C247" s="136"/>
      <x:c r="D247" s="172" t="str">
        <x:f>IF(C247="","",IFERROR(VLOOKUP(C247,$J$10:$K$21,2,FALSE),"Revisar categoría"))</x:f>
      </x:c>
      <x:c r="E247" s="136"/>
      <x:c r="F247" s="140"/>
      <x:c r="G247" s="136"/>
      <x:c r="H247" s="136"/>
    </x:row>
    <x:row r="248" ht="21" customHeight="1">
      <x:c r="A248" s="136"/>
      <x:c r="B248" s="174"/>
      <x:c r="C248" s="136"/>
      <x:c r="D248" s="172" t="str">
        <x:f>IF(C248="","",IFERROR(VLOOKUP(C248,$J$10:$K$21,2,FALSE),"Revisar categoría"))</x:f>
      </x:c>
      <x:c r="E248" s="136"/>
      <x:c r="F248" s="140"/>
      <x:c r="G248" s="136"/>
      <x:c r="H248" s="136"/>
    </x:row>
    <x:row r="249" ht="21" customHeight="1">
      <x:c r="A249" s="136"/>
      <x:c r="B249" s="174"/>
      <x:c r="C249" s="136"/>
      <x:c r="D249" s="172" t="str">
        <x:f>IF(C249="","",IFERROR(VLOOKUP(C249,$J$10:$K$21,2,FALSE),"Revisar categoría"))</x:f>
      </x:c>
      <x:c r="E249" s="136"/>
      <x:c r="F249" s="140"/>
      <x:c r="G249" s="136"/>
      <x:c r="H249" s="136"/>
    </x:row>
    <x:row r="250" ht="21" customHeight="1">
      <x:c r="A250" s="136"/>
      <x:c r="B250" s="174"/>
      <x:c r="C250" s="136"/>
      <x:c r="D250" s="172" t="str">
        <x:f>IF(C250="","",IFERROR(VLOOKUP(C250,$J$10:$K$21,2,FALSE),"Revisar categoría"))</x:f>
      </x:c>
      <x:c r="E250" s="136"/>
      <x:c r="F250" s="140"/>
      <x:c r="G250" s="136"/>
      <x:c r="H250" s="136"/>
    </x:row>
    <x:row r="251" ht="21" customHeight="1">
      <x:c r="A251" s="136"/>
      <x:c r="B251" s="174"/>
      <x:c r="C251" s="136"/>
      <x:c r="D251" s="172" t="str">
        <x:f>IF(C251="","",IFERROR(VLOOKUP(C251,$J$10:$K$21,2,FALSE),"Revisar categoría"))</x:f>
      </x:c>
      <x:c r="E251" s="136"/>
      <x:c r="F251" s="140"/>
      <x:c r="G251" s="136"/>
      <x:c r="H251" s="136"/>
    </x:row>
    <x:row r="252" ht="21" customHeight="1">
      <x:c r="A252" s="136"/>
      <x:c r="B252" s="174"/>
      <x:c r="C252" s="136"/>
      <x:c r="D252" s="172" t="str">
        <x:f>IF(C252="","",IFERROR(VLOOKUP(C252,$J$10:$K$21,2,FALSE),"Revisar categoría"))</x:f>
      </x:c>
      <x:c r="E252" s="136"/>
      <x:c r="F252" s="140"/>
      <x:c r="G252" s="136"/>
      <x:c r="H252" s="136"/>
    </x:row>
    <x:row r="253" ht="21" customHeight="1">
      <x:c r="A253" s="136"/>
      <x:c r="B253" s="174"/>
      <x:c r="C253" s="136"/>
      <x:c r="D253" s="172" t="str">
        <x:f>IF(C253="","",IFERROR(VLOOKUP(C253,$J$10:$K$21,2,FALSE),"Revisar categoría"))</x:f>
      </x:c>
      <x:c r="E253" s="136"/>
      <x:c r="F253" s="140"/>
      <x:c r="G253" s="136"/>
      <x:c r="H253" s="136"/>
    </x:row>
    <x:row r="254" ht="21" customHeight="1">
      <x:c r="A254" s="136"/>
      <x:c r="B254" s="174"/>
      <x:c r="C254" s="136"/>
      <x:c r="D254" s="172" t="str">
        <x:f>IF(C254="","",IFERROR(VLOOKUP(C254,$J$10:$K$21,2,FALSE),"Revisar categoría"))</x:f>
      </x:c>
      <x:c r="E254" s="136"/>
      <x:c r="F254" s="140"/>
      <x:c r="G254" s="136"/>
      <x:c r="H254" s="136"/>
    </x:row>
    <x:row r="255" ht="21" customHeight="1">
      <x:c r="A255" s="136"/>
      <x:c r="B255" s="174"/>
      <x:c r="C255" s="136"/>
      <x:c r="D255" s="172" t="str">
        <x:f>IF(C255="","",IFERROR(VLOOKUP(C255,$J$10:$K$21,2,FALSE),"Revisar categoría"))</x:f>
      </x:c>
      <x:c r="E255" s="136"/>
      <x:c r="F255" s="140"/>
      <x:c r="G255" s="136"/>
      <x:c r="H255" s="136"/>
    </x:row>
    <x:row r="256" ht="21" customHeight="1">
      <x:c r="A256" s="136"/>
      <x:c r="B256" s="174"/>
      <x:c r="C256" s="136"/>
      <x:c r="D256" s="172" t="str">
        <x:f>IF(C256="","",IFERROR(VLOOKUP(C256,$J$10:$K$21,2,FALSE),"Revisar categoría"))</x:f>
      </x:c>
      <x:c r="E256" s="136"/>
      <x:c r="F256" s="140"/>
      <x:c r="G256" s="136"/>
      <x:c r="H256" s="136"/>
    </x:row>
    <x:row r="257" ht="21" customHeight="1">
      <x:c r="A257" s="136"/>
      <x:c r="B257" s="174"/>
      <x:c r="C257" s="136"/>
      <x:c r="D257" s="172" t="str">
        <x:f>IF(C257="","",IFERROR(VLOOKUP(C257,$J$10:$K$21,2,FALSE),"Revisar categoría"))</x:f>
      </x:c>
      <x:c r="E257" s="136"/>
      <x:c r="F257" s="140"/>
      <x:c r="G257" s="136"/>
      <x:c r="H257" s="136"/>
    </x:row>
    <x:row r="258" ht="21" customHeight="1">
      <x:c r="A258" s="136"/>
      <x:c r="B258" s="174"/>
      <x:c r="C258" s="136"/>
      <x:c r="D258" s="172" t="str">
        <x:f>IF(C258="","",IFERROR(VLOOKUP(C258,$J$10:$K$21,2,FALSE),"Revisar categoría"))</x:f>
      </x:c>
      <x:c r="E258" s="136"/>
      <x:c r="F258" s="140"/>
      <x:c r="G258" s="136"/>
      <x:c r="H258" s="136"/>
    </x:row>
    <x:row r="259" ht="21" customHeight="1">
      <x:c r="A259" s="136"/>
      <x:c r="B259" s="174"/>
      <x:c r="C259" s="136"/>
      <x:c r="D259" s="172" t="str">
        <x:f>IF(C259="","",IFERROR(VLOOKUP(C259,$J$10:$K$21,2,FALSE),"Revisar categoría"))</x:f>
      </x:c>
      <x:c r="E259" s="136"/>
      <x:c r="F259" s="140"/>
      <x:c r="G259" s="136"/>
      <x:c r="H259" s="136"/>
    </x:row>
    <x:row r="260" ht="21" customHeight="1">
      <x:c r="A260" s="136"/>
      <x:c r="B260" s="174"/>
      <x:c r="C260" s="136"/>
      <x:c r="D260" s="172" t="str">
        <x:f>IF(C260="","",IFERROR(VLOOKUP(C260,$J$10:$K$21,2,FALSE),"Revisar categoría"))</x:f>
      </x:c>
      <x:c r="E260" s="136"/>
      <x:c r="F260" s="140"/>
      <x:c r="G260" s="136"/>
      <x:c r="H260" s="136"/>
    </x:row>
    <x:row r="261" ht="21" customHeight="1">
      <x:c r="A261" s="136"/>
      <x:c r="B261" s="174"/>
      <x:c r="C261" s="136"/>
      <x:c r="D261" s="172" t="str">
        <x:f>IF(C261="","",IFERROR(VLOOKUP(C261,$J$10:$K$21,2,FALSE),"Revisar categoría"))</x:f>
      </x:c>
      <x:c r="E261" s="136"/>
      <x:c r="F261" s="140"/>
      <x:c r="G261" s="136"/>
      <x:c r="H261" s="136"/>
    </x:row>
    <x:row r="262" ht="21" customHeight="1">
      <x:c r="A262" s="136"/>
      <x:c r="B262" s="174"/>
      <x:c r="C262" s="136"/>
      <x:c r="D262" s="172" t="str">
        <x:f>IF(C262="","",IFERROR(VLOOKUP(C262,$J$10:$K$21,2,FALSE),"Revisar categoría"))</x:f>
      </x:c>
      <x:c r="E262" s="136"/>
      <x:c r="F262" s="140"/>
      <x:c r="G262" s="136"/>
      <x:c r="H262" s="136"/>
    </x:row>
    <x:row r="263" ht="21" customHeight="1">
      <x:c r="A263" s="136"/>
      <x:c r="B263" s="174"/>
      <x:c r="C263" s="136"/>
      <x:c r="D263" s="172" t="str">
        <x:f>IF(C263="","",IFERROR(VLOOKUP(C263,$J$10:$K$21,2,FALSE),"Revisar categoría"))</x:f>
      </x:c>
      <x:c r="E263" s="136"/>
      <x:c r="F263" s="140"/>
      <x:c r="G263" s="136"/>
      <x:c r="H263" s="136"/>
    </x:row>
    <x:row r="264" ht="21" customHeight="1">
      <x:c r="A264" s="136"/>
      <x:c r="B264" s="174"/>
      <x:c r="C264" s="136"/>
      <x:c r="D264" s="172" t="str">
        <x:f>IF(C264="","",IFERROR(VLOOKUP(C264,$J$10:$K$21,2,FALSE),"Revisar categoría"))</x:f>
      </x:c>
      <x:c r="E264" s="136"/>
      <x:c r="F264" s="140"/>
      <x:c r="G264" s="136"/>
      <x:c r="H264" s="136"/>
    </x:row>
    <x:row r="265" ht="21" customHeight="1">
      <x:c r="A265" s="136"/>
      <x:c r="B265" s="174"/>
      <x:c r="C265" s="136"/>
      <x:c r="D265" s="172" t="str">
        <x:f>IF(C265="","",IFERROR(VLOOKUP(C265,$J$10:$K$21,2,FALSE),"Revisar categoría"))</x:f>
      </x:c>
      <x:c r="E265" s="136"/>
      <x:c r="F265" s="140"/>
      <x:c r="G265" s="136"/>
      <x:c r="H265" s="136"/>
    </x:row>
    <x:row r="266" ht="21" customHeight="1">
      <x:c r="A266" s="136"/>
      <x:c r="B266" s="174"/>
      <x:c r="C266" s="136"/>
      <x:c r="D266" s="172" t="str">
        <x:f>IF(C266="","",IFERROR(VLOOKUP(C266,$J$10:$K$21,2,FALSE),"Revisar categoría"))</x:f>
      </x:c>
      <x:c r="E266" s="136"/>
      <x:c r="F266" s="140"/>
      <x:c r="G266" s="136"/>
      <x:c r="H266" s="136"/>
    </x:row>
    <x:row r="267" ht="21" customHeight="1">
      <x:c r="A267" s="136"/>
      <x:c r="B267" s="174"/>
      <x:c r="C267" s="136"/>
      <x:c r="D267" s="172" t="str">
        <x:f>IF(C267="","",IFERROR(VLOOKUP(C267,$J$10:$K$21,2,FALSE),"Revisar categoría"))</x:f>
      </x:c>
      <x:c r="E267" s="136"/>
      <x:c r="F267" s="140"/>
      <x:c r="G267" s="136"/>
      <x:c r="H267" s="136"/>
    </x:row>
    <x:row r="268" ht="21" customHeight="1">
      <x:c r="A268" s="136"/>
      <x:c r="B268" s="174"/>
      <x:c r="C268" s="136"/>
      <x:c r="D268" s="172" t="str">
        <x:f>IF(C268="","",IFERROR(VLOOKUP(C268,$J$10:$K$21,2,FALSE),"Revisar categoría"))</x:f>
      </x:c>
      <x:c r="E268" s="136"/>
      <x:c r="F268" s="140"/>
      <x:c r="G268" s="136"/>
      <x:c r="H268" s="136"/>
    </x:row>
    <x:row r="269" ht="21" customHeight="1">
      <x:c r="A269" s="136"/>
      <x:c r="B269" s="174"/>
      <x:c r="C269" s="136"/>
      <x:c r="D269" s="172" t="str">
        <x:f>IF(C269="","",IFERROR(VLOOKUP(C269,$J$10:$K$21,2,FALSE),"Revisar categoría"))</x:f>
      </x:c>
      <x:c r="E269" s="136"/>
      <x:c r="F269" s="140"/>
      <x:c r="G269" s="136"/>
      <x:c r="H269" s="136"/>
    </x:row>
    <x:row r="270" ht="21" customHeight="1">
      <x:c r="A270" s="136"/>
      <x:c r="B270" s="174"/>
      <x:c r="C270" s="136"/>
      <x:c r="D270" s="172" t="str">
        <x:f>IF(C270="","",IFERROR(VLOOKUP(C270,$J$10:$K$21,2,FALSE),"Revisar categoría"))</x:f>
      </x:c>
      <x:c r="E270" s="136"/>
      <x:c r="F270" s="140"/>
      <x:c r="G270" s="136"/>
      <x:c r="H270" s="136"/>
    </x:row>
    <x:row r="271" ht="21" customHeight="1">
      <x:c r="A271" s="136"/>
      <x:c r="B271" s="174"/>
      <x:c r="C271" s="136"/>
      <x:c r="D271" s="172" t="str">
        <x:f>IF(C271="","",IFERROR(VLOOKUP(C271,$J$10:$K$21,2,FALSE),"Revisar categoría"))</x:f>
      </x:c>
      <x:c r="E271" s="136"/>
      <x:c r="F271" s="140"/>
      <x:c r="G271" s="136"/>
      <x:c r="H271" s="136"/>
    </x:row>
    <x:row r="272" ht="21" customHeight="1">
      <x:c r="A272" s="136"/>
      <x:c r="B272" s="174"/>
      <x:c r="C272" s="136"/>
      <x:c r="D272" s="172" t="str">
        <x:f>IF(C272="","",IFERROR(VLOOKUP(C272,$J$10:$K$21,2,FALSE),"Revisar categoría"))</x:f>
      </x:c>
      <x:c r="E272" s="136"/>
      <x:c r="F272" s="140"/>
      <x:c r="G272" s="136"/>
      <x:c r="H272" s="136"/>
    </x:row>
    <x:row r="273" ht="21" customHeight="1">
      <x:c r="A273" s="136"/>
      <x:c r="B273" s="174"/>
      <x:c r="C273" s="136"/>
      <x:c r="D273" s="172" t="str">
        <x:f>IF(C273="","",IFERROR(VLOOKUP(C273,$J$10:$K$21,2,FALSE),"Revisar categoría"))</x:f>
      </x:c>
      <x:c r="E273" s="136"/>
      <x:c r="F273" s="140"/>
      <x:c r="G273" s="136"/>
      <x:c r="H273" s="136"/>
    </x:row>
    <x:row r="274" ht="21" customHeight="1">
      <x:c r="A274" s="136"/>
      <x:c r="B274" s="174"/>
      <x:c r="C274" s="136"/>
      <x:c r="D274" s="172" t="str">
        <x:f>IF(C274="","",IFERROR(VLOOKUP(C274,$J$10:$K$21,2,FALSE),"Revisar categoría"))</x:f>
      </x:c>
      <x:c r="E274" s="136"/>
      <x:c r="F274" s="140"/>
      <x:c r="G274" s="136"/>
      <x:c r="H274" s="136"/>
    </x:row>
    <x:row r="275" ht="21" customHeight="1">
      <x:c r="A275" s="136"/>
      <x:c r="B275" s="174"/>
      <x:c r="C275" s="136"/>
      <x:c r="D275" s="172" t="str">
        <x:f>IF(C275="","",IFERROR(VLOOKUP(C275,$J$10:$K$21,2,FALSE),"Revisar categoría"))</x:f>
      </x:c>
      <x:c r="E275" s="136"/>
      <x:c r="F275" s="140"/>
      <x:c r="G275" s="136"/>
      <x:c r="H275" s="136"/>
    </x:row>
    <x:row r="276" ht="21" customHeight="1">
      <x:c r="A276" s="136"/>
      <x:c r="B276" s="174"/>
      <x:c r="C276" s="136"/>
      <x:c r="D276" s="172" t="str">
        <x:f>IF(C276="","",IFERROR(VLOOKUP(C276,$J$10:$K$21,2,FALSE),"Revisar categoría"))</x:f>
      </x:c>
      <x:c r="E276" s="136"/>
      <x:c r="F276" s="140"/>
      <x:c r="G276" s="136"/>
      <x:c r="H276" s="136"/>
    </x:row>
    <x:row r="277" ht="21" customHeight="1">
      <x:c r="A277" s="136"/>
      <x:c r="B277" s="174"/>
      <x:c r="C277" s="136"/>
      <x:c r="D277" s="172" t="str">
        <x:f>IF(C277="","",IFERROR(VLOOKUP(C277,$J$10:$K$21,2,FALSE),"Revisar categoría"))</x:f>
      </x:c>
      <x:c r="E277" s="136"/>
      <x:c r="F277" s="140"/>
      <x:c r="G277" s="136"/>
      <x:c r="H277" s="136"/>
    </x:row>
    <x:row r="278" ht="21" customHeight="1">
      <x:c r="A278" s="136"/>
      <x:c r="B278" s="174"/>
      <x:c r="C278" s="136"/>
      <x:c r="D278" s="172" t="str">
        <x:f>IF(C278="","",IFERROR(VLOOKUP(C278,$J$10:$K$21,2,FALSE),"Revisar categoría"))</x:f>
      </x:c>
      <x:c r="E278" s="136"/>
      <x:c r="F278" s="140"/>
      <x:c r="G278" s="136"/>
      <x:c r="H278" s="136"/>
    </x:row>
    <x:row r="279" ht="21" customHeight="1">
      <x:c r="A279" s="136"/>
      <x:c r="B279" s="174"/>
      <x:c r="C279" s="136"/>
      <x:c r="D279" s="172" t="str">
        <x:f>IF(C279="","",IFERROR(VLOOKUP(C279,$J$10:$K$21,2,FALSE),"Revisar categoría"))</x:f>
      </x:c>
      <x:c r="E279" s="136"/>
      <x:c r="F279" s="140"/>
      <x:c r="G279" s="136"/>
      <x:c r="H279" s="136"/>
    </x:row>
    <x:row r="280" ht="21" customHeight="1">
      <x:c r="A280" s="136"/>
      <x:c r="B280" s="174"/>
      <x:c r="C280" s="136"/>
      <x:c r="D280" s="172" t="str">
        <x:f>IF(C280="","",IFERROR(VLOOKUP(C280,$J$10:$K$21,2,FALSE),"Revisar categoría"))</x:f>
      </x:c>
      <x:c r="E280" s="136"/>
      <x:c r="F280" s="140"/>
      <x:c r="G280" s="136"/>
      <x:c r="H280" s="136"/>
    </x:row>
    <x:row r="281" ht="21" customHeight="1">
      <x:c r="A281" s="136"/>
      <x:c r="B281" s="174"/>
      <x:c r="C281" s="136"/>
      <x:c r="D281" s="172" t="str">
        <x:f>IF(C281="","",IFERROR(VLOOKUP(C281,$J$10:$K$21,2,FALSE),"Revisar categoría"))</x:f>
      </x:c>
      <x:c r="E281" s="136"/>
      <x:c r="F281" s="140"/>
      <x:c r="G281" s="136"/>
      <x:c r="H281" s="136"/>
    </x:row>
    <x:row r="282" ht="21" customHeight="1">
      <x:c r="A282" s="136"/>
      <x:c r="B282" s="174"/>
      <x:c r="C282" s="136"/>
      <x:c r="D282" s="172" t="str">
        <x:f>IF(C282="","",IFERROR(VLOOKUP(C282,$J$10:$K$21,2,FALSE),"Revisar categoría"))</x:f>
      </x:c>
      <x:c r="E282" s="136"/>
      <x:c r="F282" s="140"/>
      <x:c r="G282" s="136"/>
      <x:c r="H282" s="136"/>
    </x:row>
    <x:row r="283" ht="21" customHeight="1">
      <x:c r="A283" s="136"/>
      <x:c r="B283" s="174"/>
      <x:c r="C283" s="136"/>
      <x:c r="D283" s="172" t="str">
        <x:f>IF(C283="","",IFERROR(VLOOKUP(C283,$J$10:$K$21,2,FALSE),"Revisar categoría"))</x:f>
      </x:c>
      <x:c r="E283" s="136"/>
      <x:c r="F283" s="140"/>
      <x:c r="G283" s="136"/>
      <x:c r="H283" s="136"/>
    </x:row>
    <x:row r="284" ht="21" customHeight="1">
      <x:c r="A284" s="136"/>
      <x:c r="B284" s="174"/>
      <x:c r="C284" s="136"/>
      <x:c r="D284" s="172" t="str">
        <x:f>IF(C284="","",IFERROR(VLOOKUP(C284,$J$10:$K$21,2,FALSE),"Revisar categoría"))</x:f>
      </x:c>
      <x:c r="E284" s="136"/>
      <x:c r="F284" s="140"/>
      <x:c r="G284" s="136"/>
      <x:c r="H284" s="136"/>
    </x:row>
    <x:row r="285" ht="21" customHeight="1">
      <x:c r="A285" s="136"/>
      <x:c r="B285" s="174"/>
      <x:c r="C285" s="136"/>
      <x:c r="D285" s="172" t="str">
        <x:f>IF(C285="","",IFERROR(VLOOKUP(C285,$J$10:$K$21,2,FALSE),"Revisar categoría"))</x:f>
      </x:c>
      <x:c r="E285" s="136"/>
      <x:c r="F285" s="140"/>
      <x:c r="G285" s="136"/>
      <x:c r="H285" s="136"/>
    </x:row>
    <x:row r="286" ht="21" customHeight="1">
      <x:c r="A286" s="136"/>
      <x:c r="B286" s="174"/>
      <x:c r="C286" s="136"/>
      <x:c r="D286" s="172" t="str">
        <x:f>IF(C286="","",IFERROR(VLOOKUP(C286,$J$10:$K$21,2,FALSE),"Revisar categoría"))</x:f>
      </x:c>
      <x:c r="E286" s="136"/>
      <x:c r="F286" s="140"/>
      <x:c r="G286" s="136"/>
      <x:c r="H286" s="136"/>
    </x:row>
    <x:row r="287" ht="21" customHeight="1">
      <x:c r="A287" s="136"/>
      <x:c r="B287" s="174"/>
      <x:c r="C287" s="136"/>
      <x:c r="D287" s="172" t="str">
        <x:f>IF(C287="","",IFERROR(VLOOKUP(C287,$J$10:$K$21,2,FALSE),"Revisar categoría"))</x:f>
      </x:c>
      <x:c r="E287" s="136"/>
      <x:c r="F287" s="140"/>
      <x:c r="G287" s="136"/>
      <x:c r="H287" s="136"/>
    </x:row>
    <x:row r="288" ht="21" customHeight="1">
      <x:c r="A288" s="136"/>
      <x:c r="B288" s="174"/>
      <x:c r="C288" s="136"/>
      <x:c r="D288" s="172" t="str">
        <x:f>IF(C288="","",IFERROR(VLOOKUP(C288,$J$10:$K$21,2,FALSE),"Revisar categoría"))</x:f>
      </x:c>
      <x:c r="E288" s="136"/>
      <x:c r="F288" s="140"/>
      <x:c r="G288" s="136"/>
      <x:c r="H288" s="136"/>
    </x:row>
    <x:row r="289" ht="21" customHeight="1">
      <x:c r="A289" s="136"/>
      <x:c r="B289" s="174"/>
      <x:c r="C289" s="136"/>
      <x:c r="D289" s="172" t="str">
        <x:f>IF(C289="","",IFERROR(VLOOKUP(C289,$J$10:$K$21,2,FALSE),"Revisar categoría"))</x:f>
      </x:c>
      <x:c r="E289" s="136"/>
      <x:c r="F289" s="140"/>
      <x:c r="G289" s="136"/>
      <x:c r="H289" s="136"/>
    </x:row>
    <x:row r="290" ht="21" customHeight="1">
      <x:c r="A290" s="136"/>
      <x:c r="B290" s="174"/>
      <x:c r="C290" s="136"/>
      <x:c r="D290" s="172" t="str">
        <x:f>IF(C290="","",IFERROR(VLOOKUP(C290,$J$10:$K$21,2,FALSE),"Revisar categoría"))</x:f>
      </x:c>
      <x:c r="E290" s="136"/>
      <x:c r="F290" s="140"/>
      <x:c r="G290" s="136"/>
      <x:c r="H290" s="136"/>
    </x:row>
    <x:row r="291" ht="21" customHeight="1">
      <x:c r="A291" s="136"/>
      <x:c r="B291" s="174"/>
      <x:c r="C291" s="136"/>
      <x:c r="D291" s="172" t="str">
        <x:f>IF(C291="","",IFERROR(VLOOKUP(C291,$J$10:$K$21,2,FALSE),"Revisar categoría"))</x:f>
      </x:c>
      <x:c r="E291" s="136"/>
      <x:c r="F291" s="140"/>
      <x:c r="G291" s="136"/>
      <x:c r="H291" s="136"/>
    </x:row>
    <x:row r="292" ht="21" customHeight="1">
      <x:c r="A292" s="136"/>
      <x:c r="B292" s="174"/>
      <x:c r="C292" s="136"/>
      <x:c r="D292" s="172" t="str">
        <x:f>IF(C292="","",IFERROR(VLOOKUP(C292,$J$10:$K$21,2,FALSE),"Revisar categoría"))</x:f>
      </x:c>
      <x:c r="E292" s="136"/>
      <x:c r="F292" s="140"/>
      <x:c r="G292" s="136"/>
      <x:c r="H292" s="136"/>
    </x:row>
    <x:row r="293" ht="21" customHeight="1">
      <x:c r="A293" s="136"/>
      <x:c r="B293" s="174"/>
      <x:c r="C293" s="136"/>
      <x:c r="D293" s="172" t="str">
        <x:f>IF(C293="","",IFERROR(VLOOKUP(C293,$J$10:$K$21,2,FALSE),"Revisar categoría"))</x:f>
      </x:c>
      <x:c r="E293" s="136"/>
      <x:c r="F293" s="140"/>
      <x:c r="G293" s="136"/>
      <x:c r="H293" s="136"/>
    </x:row>
    <x:row r="294" ht="21" customHeight="1">
      <x:c r="A294" s="136"/>
      <x:c r="B294" s="174"/>
      <x:c r="C294" s="136"/>
      <x:c r="D294" s="172" t="str">
        <x:f>IF(C294="","",IFERROR(VLOOKUP(C294,$J$10:$K$21,2,FALSE),"Revisar categoría"))</x:f>
      </x:c>
      <x:c r="E294" s="136"/>
      <x:c r="F294" s="140"/>
      <x:c r="G294" s="136"/>
      <x:c r="H294" s="136"/>
    </x:row>
    <x:row r="295" ht="21" customHeight="1">
      <x:c r="A295" s="136"/>
      <x:c r="B295" s="174"/>
      <x:c r="C295" s="136"/>
      <x:c r="D295" s="172" t="str">
        <x:f>IF(C295="","",IFERROR(VLOOKUP(C295,$J$10:$K$21,2,FALSE),"Revisar categoría"))</x:f>
      </x:c>
      <x:c r="E295" s="136"/>
      <x:c r="F295" s="140"/>
      <x:c r="G295" s="136"/>
      <x:c r="H295" s="136"/>
    </x:row>
    <x:row r="296" ht="21" customHeight="1">
      <x:c r="A296" s="136"/>
      <x:c r="B296" s="174"/>
      <x:c r="C296" s="136"/>
      <x:c r="D296" s="172" t="str">
        <x:f>IF(C296="","",IFERROR(VLOOKUP(C296,$J$10:$K$21,2,FALSE),"Revisar categoría"))</x:f>
      </x:c>
      <x:c r="E296" s="136"/>
      <x:c r="F296" s="140"/>
      <x:c r="G296" s="136"/>
      <x:c r="H296" s="136"/>
    </x:row>
    <x:row r="297" ht="21" customHeight="1">
      <x:c r="A297" s="136"/>
      <x:c r="B297" s="174"/>
      <x:c r="C297" s="136"/>
      <x:c r="D297" s="172" t="str">
        <x:f>IF(C297="","",IFERROR(VLOOKUP(C297,$J$10:$K$21,2,FALSE),"Revisar categoría"))</x:f>
      </x:c>
      <x:c r="E297" s="136"/>
      <x:c r="F297" s="140"/>
      <x:c r="G297" s="136"/>
      <x:c r="H297" s="136"/>
    </x:row>
    <x:row r="298" ht="21" customHeight="1">
      <x:c r="A298" s="136"/>
      <x:c r="B298" s="174"/>
      <x:c r="C298" s="136"/>
      <x:c r="D298" s="172" t="str">
        <x:f>IF(C298="","",IFERROR(VLOOKUP(C298,$J$10:$K$21,2,FALSE),"Revisar categoría"))</x:f>
      </x:c>
      <x:c r="E298" s="136"/>
      <x:c r="F298" s="140"/>
      <x:c r="G298" s="136"/>
      <x:c r="H298" s="136"/>
    </x:row>
    <x:row r="299" ht="21" customHeight="1">
      <x:c r="A299" s="136"/>
      <x:c r="B299" s="174"/>
      <x:c r="C299" s="136"/>
      <x:c r="D299" s="172" t="str">
        <x:f>IF(C299="","",IFERROR(VLOOKUP(C299,$J$10:$K$21,2,FALSE),"Revisar categoría"))</x:f>
      </x:c>
      <x:c r="E299" s="136"/>
      <x:c r="F299" s="140"/>
      <x:c r="G299" s="136"/>
      <x:c r="H299" s="136"/>
    </x:row>
    <x:row r="300" ht="21" customHeight="1">
      <x:c r="A300" s="136"/>
      <x:c r="B300" s="174"/>
      <x:c r="C300" s="136"/>
      <x:c r="D300" s="172" t="str">
        <x:f>IF(C300="","",IFERROR(VLOOKUP(C300,$J$10:$K$21,2,FALSE),"Revisar categoría"))</x:f>
      </x:c>
      <x:c r="E300" s="136"/>
      <x:c r="F300" s="140"/>
      <x:c r="G300" s="136"/>
      <x:c r="H300" s="136"/>
    </x:row>
    <x:row r="301" ht="21" customHeight="1">
      <x:c r="A301" s="136"/>
      <x:c r="B301" s="174"/>
      <x:c r="C301" s="136"/>
      <x:c r="D301" s="172" t="str">
        <x:f>IF(C301="","",IFERROR(VLOOKUP(C301,$J$10:$K$21,2,FALSE),"Revisar categoría"))</x:f>
      </x:c>
      <x:c r="E301" s="136"/>
      <x:c r="F301" s="140"/>
      <x:c r="G301" s="136"/>
      <x:c r="H301" s="136"/>
    </x:row>
    <x:row r="302" ht="21" customHeight="1">
      <x:c r="A302" s="136"/>
      <x:c r="B302" s="174"/>
      <x:c r="C302" s="136"/>
      <x:c r="D302" s="172" t="str">
        <x:f>IF(C302="","",IFERROR(VLOOKUP(C302,$J$10:$K$21,2,FALSE),"Revisar categoría"))</x:f>
      </x:c>
      <x:c r="E302" s="136"/>
      <x:c r="F302" s="140"/>
      <x:c r="G302" s="136"/>
      <x:c r="H302" s="136"/>
    </x:row>
    <x:row r="303" ht="21" customHeight="1">
      <x:c r="A303" s="136"/>
      <x:c r="B303" s="174"/>
      <x:c r="C303" s="136"/>
      <x:c r="D303" s="172" t="str">
        <x:f>IF(C303="","",IFERROR(VLOOKUP(C303,$J$10:$K$21,2,FALSE),"Revisar categoría"))</x:f>
      </x:c>
      <x:c r="E303" s="136"/>
      <x:c r="F303" s="140"/>
      <x:c r="G303" s="136"/>
      <x:c r="H303" s="136"/>
    </x:row>
    <x:row r="304" ht="21" customHeight="1">
      <x:c r="A304" s="136"/>
      <x:c r="B304" s="174"/>
      <x:c r="C304" s="136"/>
      <x:c r="D304" s="172" t="str">
        <x:f>IF(C304="","",IFERROR(VLOOKUP(C304,$J$10:$K$21,2,FALSE),"Revisar categoría"))</x:f>
      </x:c>
      <x:c r="E304" s="136"/>
      <x:c r="F304" s="140"/>
      <x:c r="G304" s="136"/>
      <x:c r="H304" s="136"/>
    </x:row>
    <x:row r="305" ht="21" customHeight="1">
      <x:c r="A305" s="136"/>
      <x:c r="B305" s="174"/>
      <x:c r="C305" s="136"/>
      <x:c r="D305" s="172" t="str">
        <x:f>IF(C305="","",IFERROR(VLOOKUP(C305,$J$10:$K$21,2,FALSE),"Revisar categoría"))</x:f>
      </x:c>
      <x:c r="E305" s="136"/>
      <x:c r="F305" s="140"/>
      <x:c r="G305" s="136"/>
      <x:c r="H305" s="136"/>
    </x:row>
    <x:row r="306" ht="21" customHeight="1">
      <x:c r="A306" s="136"/>
      <x:c r="B306" s="174"/>
      <x:c r="C306" s="136"/>
      <x:c r="D306" s="172" t="str">
        <x:f>IF(C306="","",IFERROR(VLOOKUP(C306,$J$10:$K$21,2,FALSE),"Revisar categoría"))</x:f>
      </x:c>
      <x:c r="E306" s="136"/>
      <x:c r="F306" s="140"/>
      <x:c r="G306" s="136"/>
      <x:c r="H306" s="136"/>
    </x:row>
    <x:row r="307" ht="21" customHeight="1">
      <x:c r="A307" s="136"/>
      <x:c r="B307" s="174"/>
      <x:c r="C307" s="136"/>
      <x:c r="D307" s="172" t="str">
        <x:f>IF(C307="","",IFERROR(VLOOKUP(C307,$J$10:$K$21,2,FALSE),"Revisar categoría"))</x:f>
      </x:c>
      <x:c r="E307" s="136"/>
      <x:c r="F307" s="140"/>
      <x:c r="G307" s="136"/>
      <x:c r="H307" s="136"/>
    </x:row>
    <x:row r="308" ht="21" customHeight="1">
      <x:c r="A308" s="136"/>
      <x:c r="B308" s="174"/>
      <x:c r="C308" s="136"/>
      <x:c r="D308" s="172" t="str">
        <x:f>IF(C308="","",IFERROR(VLOOKUP(C308,$J$10:$K$21,2,FALSE),"Revisar categoría"))</x:f>
      </x:c>
      <x:c r="E308" s="136"/>
      <x:c r="F308" s="140"/>
      <x:c r="G308" s="136"/>
      <x:c r="H308" s="136"/>
    </x:row>
    <x:row r="309" ht="21" customHeight="1">
      <x:c r="A309" s="136"/>
      <x:c r="B309" s="174"/>
      <x:c r="C309" s="136"/>
      <x:c r="D309" s="172" t="str">
        <x:f>IF(C309="","",IFERROR(VLOOKUP(C309,$J$10:$K$21,2,FALSE),"Revisar categoría"))</x:f>
      </x:c>
      <x:c r="E309" s="136"/>
      <x:c r="F309" s="140"/>
      <x:c r="G309" s="136"/>
      <x:c r="H309" s="136"/>
    </x:row>
    <x:row r="310" ht="21" customHeight="1">
      <x:c r="A310" s="136"/>
      <x:c r="B310" s="174"/>
      <x:c r="C310" s="136"/>
      <x:c r="D310" s="172" t="str">
        <x:f>IF(C310="","",IFERROR(VLOOKUP(C310,$J$10:$K$21,2,FALSE),"Revisar categoría"))</x:f>
      </x:c>
      <x:c r="E310" s="136"/>
      <x:c r="F310" s="140"/>
      <x:c r="G310" s="136"/>
      <x:c r="H310" s="136"/>
    </x:row>
    <x:row r="311" ht="21" customHeight="1">
      <x:c r="A311" s="136"/>
      <x:c r="B311" s="174"/>
      <x:c r="C311" s="136"/>
      <x:c r="D311" s="172" t="str">
        <x:f>IF(C311="","",IFERROR(VLOOKUP(C311,$J$10:$K$21,2,FALSE),"Revisar categoría"))</x:f>
      </x:c>
      <x:c r="E311" s="136"/>
      <x:c r="F311" s="140"/>
      <x:c r="G311" s="136"/>
      <x:c r="H311" s="136"/>
    </x:row>
    <x:row r="312" ht="21" customHeight="1">
      <x:c r="A312" s="136"/>
      <x:c r="B312" s="174"/>
      <x:c r="C312" s="136"/>
      <x:c r="D312" s="172" t="str">
        <x:f>IF(C312="","",IFERROR(VLOOKUP(C312,$J$10:$K$21,2,FALSE),"Revisar categoría"))</x:f>
      </x:c>
      <x:c r="E312" s="136"/>
      <x:c r="F312" s="140"/>
      <x:c r="G312" s="136"/>
      <x:c r="H312" s="136"/>
    </x:row>
    <x:row r="313" ht="21" customHeight="1">
      <x:c r="A313" s="136"/>
      <x:c r="B313" s="174"/>
      <x:c r="C313" s="136"/>
      <x:c r="D313" s="172" t="str">
        <x:f>IF(C313="","",IFERROR(VLOOKUP(C313,$J$10:$K$21,2,FALSE),"Revisar categoría"))</x:f>
      </x:c>
      <x:c r="E313" s="136"/>
      <x:c r="F313" s="140"/>
      <x:c r="G313" s="136"/>
      <x:c r="H313" s="136"/>
    </x:row>
    <x:row r="314" ht="21" customHeight="1">
      <x:c r="A314" s="136"/>
      <x:c r="B314" s="174"/>
      <x:c r="C314" s="136"/>
      <x:c r="D314" s="172" t="str">
        <x:f>IF(C314="","",IFERROR(VLOOKUP(C314,$J$10:$K$21,2,FALSE),"Revisar categoría"))</x:f>
      </x:c>
      <x:c r="E314" s="136"/>
      <x:c r="F314" s="140"/>
      <x:c r="G314" s="136"/>
      <x:c r="H314" s="136"/>
    </x:row>
    <x:row r="315" ht="21" customHeight="1">
      <x:c r="A315" s="136"/>
      <x:c r="B315" s="174"/>
      <x:c r="C315" s="136"/>
      <x:c r="D315" s="172" t="str">
        <x:f>IF(C315="","",IFERROR(VLOOKUP(C315,$J$10:$K$21,2,FALSE),"Revisar categoría"))</x:f>
      </x:c>
      <x:c r="E315" s="136"/>
      <x:c r="F315" s="140"/>
      <x:c r="G315" s="136"/>
      <x:c r="H315" s="136"/>
    </x:row>
    <x:row r="316" ht="21" customHeight="1">
      <x:c r="A316" s="136"/>
      <x:c r="B316" s="174"/>
      <x:c r="C316" s="136"/>
      <x:c r="D316" s="172" t="str">
        <x:f>IF(C316="","",IFERROR(VLOOKUP(C316,$J$10:$K$21,2,FALSE),"Revisar categoría"))</x:f>
      </x:c>
      <x:c r="E316" s="136"/>
      <x:c r="F316" s="140"/>
      <x:c r="G316" s="136"/>
      <x:c r="H316" s="136"/>
    </x:row>
    <x:row r="317" ht="21" customHeight="1">
      <x:c r="A317" s="136"/>
      <x:c r="B317" s="174"/>
      <x:c r="C317" s="136"/>
      <x:c r="D317" s="172" t="str">
        <x:f>IF(C317="","",IFERROR(VLOOKUP(C317,$J$10:$K$21,2,FALSE),"Revisar categoría"))</x:f>
      </x:c>
      <x:c r="E317" s="136"/>
      <x:c r="F317" s="140"/>
      <x:c r="G317" s="136"/>
      <x:c r="H317" s="136"/>
    </x:row>
    <x:row r="318" ht="21" customHeight="1">
      <x:c r="A318" s="136"/>
      <x:c r="B318" s="174"/>
      <x:c r="C318" s="136"/>
      <x:c r="D318" s="172" t="str">
        <x:f>IF(C318="","",IFERROR(VLOOKUP(C318,$J$10:$K$21,2,FALSE),"Revisar categoría"))</x:f>
      </x:c>
      <x:c r="E318" s="136"/>
      <x:c r="F318" s="140"/>
      <x:c r="G318" s="136"/>
      <x:c r="H318" s="136"/>
    </x:row>
    <x:row r="319" ht="21" customHeight="1">
      <x:c r="A319" s="136"/>
      <x:c r="B319" s="174"/>
      <x:c r="C319" s="136"/>
      <x:c r="D319" s="172" t="str">
        <x:f>IF(C319="","",IFERROR(VLOOKUP(C319,$J$10:$K$21,2,FALSE),"Revisar categoría"))</x:f>
      </x:c>
      <x:c r="E319" s="136"/>
      <x:c r="F319" s="140"/>
      <x:c r="G319" s="136"/>
      <x:c r="H319" s="136"/>
    </x:row>
    <x:row r="320" ht="21" customHeight="1">
      <x:c r="A320" s="136"/>
      <x:c r="B320" s="174"/>
      <x:c r="C320" s="136"/>
      <x:c r="D320" s="172" t="str">
        <x:f>IF(C320="","",IFERROR(VLOOKUP(C320,$J$10:$K$21,2,FALSE),"Revisar categoría"))</x:f>
      </x:c>
      <x:c r="E320" s="136"/>
      <x:c r="F320" s="140"/>
      <x:c r="G320" s="136"/>
      <x:c r="H320" s="136"/>
    </x:row>
    <x:row r="321" ht="21" customHeight="1">
      <x:c r="A321" s="136"/>
      <x:c r="B321" s="174"/>
      <x:c r="C321" s="136"/>
      <x:c r="D321" s="172" t="str">
        <x:f>IF(C321="","",IFERROR(VLOOKUP(C321,$J$10:$K$21,2,FALSE),"Revisar categoría"))</x:f>
      </x:c>
      <x:c r="E321" s="136"/>
      <x:c r="F321" s="140"/>
      <x:c r="G321" s="136"/>
      <x:c r="H321" s="136"/>
    </x:row>
    <x:row r="322" ht="21" customHeight="1">
      <x:c r="A322" s="136"/>
      <x:c r="B322" s="174"/>
      <x:c r="C322" s="136"/>
      <x:c r="D322" s="172" t="str">
        <x:f>IF(C322="","",IFERROR(VLOOKUP(C322,$J$10:$K$21,2,FALSE),"Revisar categoría"))</x:f>
      </x:c>
      <x:c r="E322" s="136"/>
      <x:c r="F322" s="140"/>
      <x:c r="G322" s="136"/>
      <x:c r="H322" s="136"/>
    </x:row>
    <x:row r="323" ht="21" customHeight="1">
      <x:c r="A323" s="136"/>
      <x:c r="B323" s="174"/>
      <x:c r="C323" s="136"/>
      <x:c r="D323" s="172" t="str">
        <x:f>IF(C323="","",IFERROR(VLOOKUP(C323,$J$10:$K$21,2,FALSE),"Revisar categoría"))</x:f>
      </x:c>
      <x:c r="E323" s="136"/>
      <x:c r="F323" s="140"/>
      <x:c r="G323" s="136"/>
      <x:c r="H323" s="136"/>
    </x:row>
    <x:row r="324" ht="21" customHeight="1">
      <x:c r="A324" s="136"/>
      <x:c r="B324" s="174"/>
      <x:c r="C324" s="136"/>
      <x:c r="D324" s="172" t="str">
        <x:f>IF(C324="","",IFERROR(VLOOKUP(C324,$J$10:$K$21,2,FALSE),"Revisar categoría"))</x:f>
      </x:c>
      <x:c r="E324" s="136"/>
      <x:c r="F324" s="140"/>
      <x:c r="G324" s="136"/>
      <x:c r="H324" s="136"/>
    </x:row>
    <x:row r="325" ht="21" customHeight="1">
      <x:c r="A325" s="136"/>
      <x:c r="B325" s="174"/>
      <x:c r="C325" s="136"/>
      <x:c r="D325" s="172" t="str">
        <x:f>IF(C325="","",IFERROR(VLOOKUP(C325,$J$10:$K$21,2,FALSE),"Revisar categoría"))</x:f>
      </x:c>
      <x:c r="E325" s="136"/>
      <x:c r="F325" s="140"/>
      <x:c r="G325" s="136"/>
      <x:c r="H325" s="136"/>
    </x:row>
    <x:row r="326" ht="21" customHeight="1">
      <x:c r="A326" s="136"/>
      <x:c r="B326" s="174"/>
      <x:c r="C326" s="136"/>
      <x:c r="D326" s="172" t="str">
        <x:f>IF(C326="","",IFERROR(VLOOKUP(C326,$J$10:$K$21,2,FALSE),"Revisar categoría"))</x:f>
      </x:c>
      <x:c r="E326" s="136"/>
      <x:c r="F326" s="140"/>
      <x:c r="G326" s="136"/>
      <x:c r="H326" s="136"/>
    </x:row>
    <x:row r="327" ht="21" customHeight="1">
      <x:c r="A327" s="136"/>
      <x:c r="B327" s="174"/>
      <x:c r="C327" s="136"/>
      <x:c r="D327" s="172" t="str">
        <x:f>IF(C327="","",IFERROR(VLOOKUP(C327,$J$10:$K$21,2,FALSE),"Revisar categoría"))</x:f>
      </x:c>
      <x:c r="E327" s="136"/>
      <x:c r="F327" s="140"/>
      <x:c r="G327" s="136"/>
      <x:c r="H327" s="136"/>
    </x:row>
    <x:row r="328" ht="21" customHeight="1">
      <x:c r="A328" s="136"/>
      <x:c r="B328" s="174"/>
      <x:c r="C328" s="136"/>
      <x:c r="D328" s="172" t="str">
        <x:f>IF(C328="","",IFERROR(VLOOKUP(C328,$J$10:$K$21,2,FALSE),"Revisar categoría"))</x:f>
      </x:c>
      <x:c r="E328" s="136"/>
      <x:c r="F328" s="140"/>
      <x:c r="G328" s="136"/>
      <x:c r="H328" s="136"/>
    </x:row>
    <x:row r="329" ht="21" customHeight="1">
      <x:c r="A329" s="136"/>
      <x:c r="B329" s="174"/>
      <x:c r="C329" s="136"/>
      <x:c r="D329" s="172" t="str">
        <x:f>IF(C329="","",IFERROR(VLOOKUP(C329,$J$10:$K$21,2,FALSE),"Revisar categoría"))</x:f>
      </x:c>
      <x:c r="E329" s="136"/>
      <x:c r="F329" s="140"/>
      <x:c r="G329" s="136"/>
      <x:c r="H329" s="136"/>
    </x:row>
    <x:row r="330" ht="21" customHeight="1">
      <x:c r="A330" s="136"/>
      <x:c r="B330" s="174"/>
      <x:c r="C330" s="136"/>
      <x:c r="D330" s="172" t="str">
        <x:f>IF(C330="","",IFERROR(VLOOKUP(C330,$J$10:$K$21,2,FALSE),"Revisar categoría"))</x:f>
      </x:c>
      <x:c r="E330" s="136"/>
      <x:c r="F330" s="140"/>
      <x:c r="G330" s="136"/>
      <x:c r="H330" s="136"/>
    </x:row>
    <x:row r="331" ht="21" customHeight="1">
      <x:c r="A331" s="136"/>
      <x:c r="B331" s="174"/>
      <x:c r="C331" s="136"/>
      <x:c r="D331" s="172" t="str">
        <x:f>IF(C331="","",IFERROR(VLOOKUP(C331,$J$10:$K$21,2,FALSE),"Revisar categoría"))</x:f>
      </x:c>
      <x:c r="E331" s="136"/>
      <x:c r="F331" s="140"/>
      <x:c r="G331" s="136"/>
      <x:c r="H331" s="136"/>
    </x:row>
    <x:row r="332" ht="21" customHeight="1">
      <x:c r="A332" s="136"/>
      <x:c r="B332" s="174"/>
      <x:c r="C332" s="136"/>
      <x:c r="D332" s="172" t="str">
        <x:f>IF(C332="","",IFERROR(VLOOKUP(C332,$J$10:$K$21,2,FALSE),"Revisar categoría"))</x:f>
      </x:c>
      <x:c r="E332" s="136"/>
      <x:c r="F332" s="140"/>
      <x:c r="G332" s="136"/>
      <x:c r="H332" s="136"/>
    </x:row>
    <x:row r="333" ht="21" customHeight="1">
      <x:c r="A333" s="136"/>
      <x:c r="B333" s="174"/>
      <x:c r="C333" s="136"/>
      <x:c r="D333" s="172" t="str">
        <x:f>IF(C333="","",IFERROR(VLOOKUP(C333,$J$10:$K$21,2,FALSE),"Revisar categoría"))</x:f>
      </x:c>
      <x:c r="E333" s="136"/>
      <x:c r="F333" s="140"/>
      <x:c r="G333" s="136"/>
      <x:c r="H333" s="136"/>
    </x:row>
    <x:row r="334" ht="21" customHeight="1">
      <x:c r="A334" s="136"/>
      <x:c r="B334" s="174"/>
      <x:c r="C334" s="136"/>
      <x:c r="D334" s="172" t="str">
        <x:f>IF(C334="","",IFERROR(VLOOKUP(C334,$J$10:$K$21,2,FALSE),"Revisar categoría"))</x:f>
      </x:c>
      <x:c r="E334" s="136"/>
      <x:c r="F334" s="140"/>
      <x:c r="G334" s="136"/>
      <x:c r="H334" s="136"/>
    </x:row>
    <x:row r="335" ht="21" customHeight="1">
      <x:c r="A335" s="136"/>
      <x:c r="B335" s="174"/>
      <x:c r="C335" s="136"/>
      <x:c r="D335" s="172" t="str">
        <x:f>IF(C335="","",IFERROR(VLOOKUP(C335,$J$10:$K$21,2,FALSE),"Revisar categoría"))</x:f>
      </x:c>
      <x:c r="E335" s="136"/>
      <x:c r="F335" s="140"/>
      <x:c r="G335" s="136"/>
      <x:c r="H335" s="136"/>
    </x:row>
    <x:row r="336" ht="21" customHeight="1">
      <x:c r="A336" s="136"/>
      <x:c r="B336" s="174"/>
      <x:c r="C336" s="136"/>
      <x:c r="D336" s="172" t="str">
        <x:f>IF(C336="","",IFERROR(VLOOKUP(C336,$J$10:$K$21,2,FALSE),"Revisar categoría"))</x:f>
      </x:c>
      <x:c r="E336" s="136"/>
      <x:c r="F336" s="140"/>
      <x:c r="G336" s="136"/>
      <x:c r="H336" s="136"/>
    </x:row>
    <x:row r="337" ht="21" customHeight="1">
      <x:c r="A337" s="136"/>
      <x:c r="B337" s="174"/>
      <x:c r="C337" s="136"/>
      <x:c r="D337" s="172" t="str">
        <x:f>IF(C337="","",IFERROR(VLOOKUP(C337,$J$10:$K$21,2,FALSE),"Revisar categoría"))</x:f>
      </x:c>
      <x:c r="E337" s="136"/>
      <x:c r="F337" s="140"/>
      <x:c r="G337" s="136"/>
      <x:c r="H337" s="136"/>
    </x:row>
    <x:row r="338" ht="21" customHeight="1">
      <x:c r="A338" s="136"/>
      <x:c r="B338" s="174"/>
      <x:c r="C338" s="136"/>
      <x:c r="D338" s="172" t="str">
        <x:f>IF(C338="","",IFERROR(VLOOKUP(C338,$J$10:$K$21,2,FALSE),"Revisar categoría"))</x:f>
      </x:c>
      <x:c r="E338" s="136"/>
      <x:c r="F338" s="140"/>
      <x:c r="G338" s="136"/>
      <x:c r="H338" s="136"/>
    </x:row>
    <x:row r="339" ht="21" customHeight="1">
      <x:c r="A339" s="136"/>
      <x:c r="B339" s="174"/>
      <x:c r="C339" s="136"/>
      <x:c r="D339" s="172" t="str">
        <x:f>IF(C339="","",IFERROR(VLOOKUP(C339,$J$10:$K$21,2,FALSE),"Revisar categoría"))</x:f>
      </x:c>
      <x:c r="E339" s="136"/>
      <x:c r="F339" s="140"/>
      <x:c r="G339" s="136"/>
      <x:c r="H339" s="136"/>
    </x:row>
    <x:row r="340" ht="21" customHeight="1">
      <x:c r="A340" s="136"/>
      <x:c r="B340" s="174"/>
      <x:c r="C340" s="136"/>
      <x:c r="D340" s="172" t="str">
        <x:f>IF(C340="","",IFERROR(VLOOKUP(C340,$J$10:$K$21,2,FALSE),"Revisar categoría"))</x:f>
      </x:c>
      <x:c r="E340" s="136"/>
      <x:c r="F340" s="140"/>
      <x:c r="G340" s="136"/>
      <x:c r="H340" s="136"/>
    </x:row>
    <x:row r="341" ht="21" customHeight="1">
      <x:c r="A341" s="136"/>
      <x:c r="B341" s="174"/>
      <x:c r="C341" s="136"/>
      <x:c r="D341" s="172" t="str">
        <x:f>IF(C341="","",IFERROR(VLOOKUP(C341,$J$10:$K$21,2,FALSE),"Revisar categoría"))</x:f>
      </x:c>
      <x:c r="E341" s="136"/>
      <x:c r="F341" s="140"/>
      <x:c r="G341" s="136"/>
      <x:c r="H341" s="136"/>
    </x:row>
    <x:row r="342" ht="21" customHeight="1">
      <x:c r="A342" s="136"/>
      <x:c r="B342" s="174"/>
      <x:c r="C342" s="136"/>
      <x:c r="D342" s="172" t="str">
        <x:f>IF(C342="","",IFERROR(VLOOKUP(C342,$J$10:$K$21,2,FALSE),"Revisar categoría"))</x:f>
      </x:c>
      <x:c r="E342" s="136"/>
      <x:c r="F342" s="140"/>
      <x:c r="G342" s="136"/>
      <x:c r="H342" s="136"/>
    </x:row>
    <x:row r="343" ht="21" customHeight="1">
      <x:c r="A343" s="136"/>
      <x:c r="B343" s="174"/>
      <x:c r="C343" s="136"/>
      <x:c r="D343" s="172" t="str">
        <x:f>IF(C343="","",IFERROR(VLOOKUP(C343,$J$10:$K$21,2,FALSE),"Revisar categoría"))</x:f>
      </x:c>
      <x:c r="E343" s="136"/>
      <x:c r="F343" s="140"/>
      <x:c r="G343" s="136"/>
      <x:c r="H343" s="136"/>
    </x:row>
    <x:row r="344" ht="21" customHeight="1">
      <x:c r="A344" s="136"/>
      <x:c r="B344" s="174"/>
      <x:c r="C344" s="136"/>
      <x:c r="D344" s="172" t="str">
        <x:f>IF(C344="","",IFERROR(VLOOKUP(C344,$J$10:$K$21,2,FALSE),"Revisar categoría"))</x:f>
      </x:c>
      <x:c r="E344" s="136"/>
      <x:c r="F344" s="140"/>
      <x:c r="G344" s="136"/>
      <x:c r="H344" s="136"/>
    </x:row>
    <x:row r="345" ht="21" customHeight="1">
      <x:c r="A345" s="136"/>
      <x:c r="B345" s="174"/>
      <x:c r="C345" s="136"/>
      <x:c r="D345" s="172" t="str">
        <x:f>IF(C345="","",IFERROR(VLOOKUP(C345,$J$10:$K$21,2,FALSE),"Revisar categoría"))</x:f>
      </x:c>
      <x:c r="E345" s="136"/>
      <x:c r="F345" s="140"/>
      <x:c r="G345" s="136"/>
      <x:c r="H345" s="136"/>
    </x:row>
    <x:row r="346" ht="21" customHeight="1">
      <x:c r="A346" s="136"/>
      <x:c r="B346" s="174"/>
      <x:c r="C346" s="136"/>
      <x:c r="D346" s="172" t="str">
        <x:f>IF(C346="","",IFERROR(VLOOKUP(C346,$J$10:$K$21,2,FALSE),"Revisar categoría"))</x:f>
      </x:c>
      <x:c r="E346" s="136"/>
      <x:c r="F346" s="140"/>
      <x:c r="G346" s="136"/>
      <x:c r="H346" s="136"/>
    </x:row>
    <x:row r="347" ht="21" customHeight="1">
      <x:c r="A347" s="136"/>
      <x:c r="B347" s="174"/>
      <x:c r="C347" s="136"/>
      <x:c r="D347" s="172" t="str">
        <x:f>IF(C347="","",IFERROR(VLOOKUP(C347,$J$10:$K$21,2,FALSE),"Revisar categoría"))</x:f>
      </x:c>
      <x:c r="E347" s="136"/>
      <x:c r="F347" s="140"/>
      <x:c r="G347" s="136"/>
      <x:c r="H347" s="136"/>
    </x:row>
    <x:row r="348" ht="21" customHeight="1">
      <x:c r="A348" s="136"/>
      <x:c r="B348" s="174"/>
      <x:c r="C348" s="136"/>
      <x:c r="D348" s="172" t="str">
        <x:f>IF(C348="","",IFERROR(VLOOKUP(C348,$J$10:$K$21,2,FALSE),"Revisar categoría"))</x:f>
      </x:c>
      <x:c r="E348" s="136"/>
      <x:c r="F348" s="140"/>
      <x:c r="G348" s="136"/>
      <x:c r="H348" s="136"/>
    </x:row>
    <x:row r="349" ht="21" customHeight="1">
      <x:c r="A349" s="136"/>
      <x:c r="B349" s="174"/>
      <x:c r="C349" s="136"/>
      <x:c r="D349" s="172" t="str">
        <x:f>IF(C349="","",IFERROR(VLOOKUP(C349,$J$10:$K$21,2,FALSE),"Revisar categoría"))</x:f>
      </x:c>
      <x:c r="E349" s="136"/>
      <x:c r="F349" s="140"/>
      <x:c r="G349" s="136"/>
      <x:c r="H349" s="136"/>
    </x:row>
    <x:row r="350" ht="21" customHeight="1">
      <x:c r="A350" s="136"/>
      <x:c r="B350" s="174"/>
      <x:c r="C350" s="136"/>
      <x:c r="D350" s="172" t="str">
        <x:f>IF(C350="","",IFERROR(VLOOKUP(C350,$J$10:$K$21,2,FALSE),"Revisar categoría"))</x:f>
      </x:c>
      <x:c r="E350" s="136"/>
      <x:c r="F350" s="140"/>
      <x:c r="G350" s="136"/>
      <x:c r="H350" s="136"/>
    </x:row>
    <x:row r="351" ht="21" customHeight="1">
      <x:c r="A351" s="136"/>
      <x:c r="B351" s="174"/>
      <x:c r="C351" s="136"/>
      <x:c r="D351" s="172" t="str">
        <x:f>IF(C351="","",IFERROR(VLOOKUP(C351,$J$10:$K$21,2,FALSE),"Revisar categoría"))</x:f>
      </x:c>
      <x:c r="E351" s="136"/>
      <x:c r="F351" s="140"/>
      <x:c r="G351" s="136"/>
      <x:c r="H351" s="136"/>
    </x:row>
    <x:row r="352" ht="21" customHeight="1">
      <x:c r="A352" s="136"/>
      <x:c r="B352" s="174"/>
      <x:c r="C352" s="136"/>
      <x:c r="D352" s="172" t="str">
        <x:f>IF(C352="","",IFERROR(VLOOKUP(C352,$J$10:$K$21,2,FALSE),"Revisar categoría"))</x:f>
      </x:c>
      <x:c r="E352" s="136"/>
      <x:c r="F352" s="140"/>
      <x:c r="G352" s="136"/>
      <x:c r="H352" s="136"/>
    </x:row>
    <x:row r="353" ht="21" customHeight="1">
      <x:c r="A353" s="136"/>
      <x:c r="B353" s="174"/>
      <x:c r="C353" s="136"/>
      <x:c r="D353" s="172" t="str">
        <x:f>IF(C353="","",IFERROR(VLOOKUP(C353,$J$10:$K$21,2,FALSE),"Revisar categoría"))</x:f>
      </x:c>
      <x:c r="E353" s="136"/>
      <x:c r="F353" s="140"/>
      <x:c r="G353" s="136"/>
      <x:c r="H353" s="136"/>
    </x:row>
    <x:row r="354" ht="21" customHeight="1">
      <x:c r="A354" s="136"/>
      <x:c r="B354" s="174"/>
      <x:c r="C354" s="136"/>
      <x:c r="D354" s="172" t="str">
        <x:f>IF(C354="","",IFERROR(VLOOKUP(C354,$J$10:$K$21,2,FALSE),"Revisar categoría"))</x:f>
      </x:c>
      <x:c r="E354" s="136"/>
      <x:c r="F354" s="140"/>
      <x:c r="G354" s="136"/>
      <x:c r="H354" s="136"/>
    </x:row>
    <x:row r="355" ht="21" customHeight="1">
      <x:c r="A355" s="136"/>
      <x:c r="B355" s="174"/>
      <x:c r="C355" s="136"/>
      <x:c r="D355" s="172" t="str">
        <x:f>IF(C355="","",IFERROR(VLOOKUP(C355,$J$10:$K$21,2,FALSE),"Revisar categoría"))</x:f>
      </x:c>
      <x:c r="E355" s="136"/>
      <x:c r="F355" s="140"/>
      <x:c r="G355" s="136"/>
      <x:c r="H355" s="136"/>
    </x:row>
    <x:row r="356" ht="21" customHeight="1">
      <x:c r="A356" s="136"/>
      <x:c r="B356" s="174"/>
      <x:c r="C356" s="136"/>
      <x:c r="D356" s="172" t="str">
        <x:f>IF(C356="","",IFERROR(VLOOKUP(C356,$J$10:$K$21,2,FALSE),"Revisar categoría"))</x:f>
      </x:c>
      <x:c r="E356" s="136"/>
      <x:c r="F356" s="140"/>
      <x:c r="G356" s="136"/>
      <x:c r="H356" s="136"/>
    </x:row>
    <x:row r="357" ht="21" customHeight="1">
      <x:c r="A357" s="136"/>
      <x:c r="B357" s="174"/>
      <x:c r="C357" s="136"/>
      <x:c r="D357" s="172" t="str">
        <x:f>IF(C357="","",IFERROR(VLOOKUP(C357,$J$10:$K$21,2,FALSE),"Revisar categoría"))</x:f>
      </x:c>
      <x:c r="E357" s="136"/>
      <x:c r="F357" s="140"/>
      <x:c r="G357" s="136"/>
      <x:c r="H357" s="136"/>
    </x:row>
    <x:row r="358" ht="21" customHeight="1">
      <x:c r="A358" s="136"/>
      <x:c r="B358" s="174"/>
      <x:c r="C358" s="136"/>
      <x:c r="D358" s="172" t="str">
        <x:f>IF(C358="","",IFERROR(VLOOKUP(C358,$J$10:$K$21,2,FALSE),"Revisar categoría"))</x:f>
      </x:c>
      <x:c r="E358" s="136"/>
      <x:c r="F358" s="140"/>
      <x:c r="G358" s="136"/>
      <x:c r="H358" s="136"/>
    </x:row>
    <x:row r="359" ht="21" customHeight="1">
      <x:c r="A359" s="136"/>
      <x:c r="B359" s="174"/>
      <x:c r="C359" s="136"/>
      <x:c r="D359" s="172" t="str">
        <x:f>IF(C359="","",IFERROR(VLOOKUP(C359,$J$10:$K$21,2,FALSE),"Revisar categoría"))</x:f>
      </x:c>
      <x:c r="E359" s="136"/>
      <x:c r="F359" s="140"/>
      <x:c r="G359" s="136"/>
      <x:c r="H359" s="136"/>
    </x:row>
    <x:row r="360" ht="21" customHeight="1">
      <x:c r="A360" s="136"/>
      <x:c r="B360" s="174"/>
      <x:c r="C360" s="136"/>
      <x:c r="D360" s="172" t="str">
        <x:f>IF(C360="","",IFERROR(VLOOKUP(C360,$J$10:$K$21,2,FALSE),"Revisar categoría"))</x:f>
      </x:c>
      <x:c r="E360" s="136"/>
      <x:c r="F360" s="140"/>
      <x:c r="G360" s="136"/>
      <x:c r="H360" s="136"/>
    </x:row>
    <x:row r="361" ht="21" customHeight="1">
      <x:c r="A361" s="136"/>
      <x:c r="B361" s="174"/>
      <x:c r="C361" s="136"/>
      <x:c r="D361" s="172" t="str">
        <x:f>IF(C361="","",IFERROR(VLOOKUP(C361,$J$10:$K$21,2,FALSE),"Revisar categoría"))</x:f>
      </x:c>
      <x:c r="E361" s="136"/>
      <x:c r="F361" s="140"/>
      <x:c r="G361" s="136"/>
      <x:c r="H361" s="136"/>
    </x:row>
    <x:row r="362" ht="21" customHeight="1">
      <x:c r="A362" s="136"/>
      <x:c r="B362" s="174"/>
      <x:c r="C362" s="136"/>
      <x:c r="D362" s="172" t="str">
        <x:f>IF(C362="","",IFERROR(VLOOKUP(C362,$J$10:$K$21,2,FALSE),"Revisar categoría"))</x:f>
      </x:c>
      <x:c r="E362" s="136"/>
      <x:c r="F362" s="140"/>
      <x:c r="G362" s="136"/>
      <x:c r="H362" s="136"/>
    </x:row>
    <x:row r="363" ht="21" customHeight="1">
      <x:c r="A363" s="136"/>
      <x:c r="B363" s="174"/>
      <x:c r="C363" s="136"/>
      <x:c r="D363" s="172" t="str">
        <x:f>IF(C363="","",IFERROR(VLOOKUP(C363,$J$10:$K$21,2,FALSE),"Revisar categoría"))</x:f>
      </x:c>
      <x:c r="E363" s="136"/>
      <x:c r="F363" s="140"/>
      <x:c r="G363" s="136"/>
      <x:c r="H363" s="136"/>
    </x:row>
    <x:row r="364" ht="21" customHeight="1">
      <x:c r="A364" s="136"/>
      <x:c r="B364" s="174"/>
      <x:c r="C364" s="136"/>
      <x:c r="D364" s="172" t="str">
        <x:f>IF(C364="","",IFERROR(VLOOKUP(C364,$J$10:$K$21,2,FALSE),"Revisar categoría"))</x:f>
      </x:c>
      <x:c r="E364" s="136"/>
      <x:c r="F364" s="140"/>
      <x:c r="G364" s="136"/>
      <x:c r="H364" s="136"/>
    </x:row>
    <x:row r="365" ht="21" customHeight="1">
      <x:c r="A365" s="136"/>
      <x:c r="B365" s="174"/>
      <x:c r="C365" s="136"/>
      <x:c r="D365" s="172" t="str">
        <x:f>IF(C365="","",IFERROR(VLOOKUP(C365,$J$10:$K$21,2,FALSE),"Revisar categoría"))</x:f>
      </x:c>
      <x:c r="E365" s="136"/>
      <x:c r="F365" s="140"/>
      <x:c r="G365" s="136"/>
      <x:c r="H365" s="136"/>
    </x:row>
    <x:row r="366" ht="21" customHeight="1">
      <x:c r="A366" s="136"/>
      <x:c r="B366" s="174"/>
      <x:c r="C366" s="136"/>
      <x:c r="D366" s="172" t="str">
        <x:f>IF(C366="","",IFERROR(VLOOKUP(C366,$J$10:$K$21,2,FALSE),"Revisar categoría"))</x:f>
      </x:c>
      <x:c r="E366" s="136"/>
      <x:c r="F366" s="140"/>
      <x:c r="G366" s="136"/>
      <x:c r="H366" s="136"/>
    </x:row>
    <x:row r="367" ht="21" customHeight="1">
      <x:c r="A367" s="136"/>
      <x:c r="B367" s="174"/>
      <x:c r="C367" s="136"/>
      <x:c r="D367" s="172" t="str">
        <x:f>IF(C367="","",IFERROR(VLOOKUP(C367,$J$10:$K$21,2,FALSE),"Revisar categoría"))</x:f>
      </x:c>
      <x:c r="E367" s="136"/>
      <x:c r="F367" s="140"/>
      <x:c r="G367" s="136"/>
      <x:c r="H367" s="136"/>
    </x:row>
    <x:row r="368" ht="21" customHeight="1">
      <x:c r="A368" s="136"/>
      <x:c r="B368" s="174"/>
      <x:c r="C368" s="136"/>
      <x:c r="D368" s="172" t="str">
        <x:f>IF(C368="","",IFERROR(VLOOKUP(C368,$J$10:$K$21,2,FALSE),"Revisar categoría"))</x:f>
      </x:c>
      <x:c r="E368" s="136"/>
      <x:c r="F368" s="140"/>
      <x:c r="G368" s="136"/>
      <x:c r="H368" s="136"/>
    </x:row>
    <x:row r="369" ht="21" customHeight="1">
      <x:c r="A369" s="136"/>
      <x:c r="B369" s="174"/>
      <x:c r="C369" s="136"/>
      <x:c r="D369" s="172" t="str">
        <x:f>IF(C369="","",IFERROR(VLOOKUP(C369,$J$10:$K$21,2,FALSE),"Revisar categoría"))</x:f>
      </x:c>
      <x:c r="E369" s="136"/>
      <x:c r="F369" s="140"/>
      <x:c r="G369" s="136"/>
      <x:c r="H369" s="136"/>
    </x:row>
    <x:row r="370" ht="21" customHeight="1">
      <x:c r="A370" s="136"/>
      <x:c r="B370" s="174"/>
      <x:c r="C370" s="136"/>
      <x:c r="D370" s="172" t="str">
        <x:f>IF(C370="","",IFERROR(VLOOKUP(C370,$J$10:$K$21,2,FALSE),"Revisar categoría"))</x:f>
      </x:c>
      <x:c r="E370" s="136"/>
      <x:c r="F370" s="140"/>
      <x:c r="G370" s="136"/>
      <x:c r="H370" s="136"/>
    </x:row>
    <x:row r="371" ht="21" customHeight="1">
      <x:c r="A371" s="136"/>
      <x:c r="B371" s="174"/>
      <x:c r="C371" s="136"/>
      <x:c r="D371" s="172" t="str">
        <x:f>IF(C371="","",IFERROR(VLOOKUP(C371,$J$10:$K$21,2,FALSE),"Revisar categoría"))</x:f>
      </x:c>
      <x:c r="E371" s="136"/>
      <x:c r="F371" s="140"/>
      <x:c r="G371" s="136"/>
      <x:c r="H371" s="136"/>
    </x:row>
    <x:row r="372" ht="21" customHeight="1">
      <x:c r="A372" s="136"/>
      <x:c r="B372" s="174"/>
      <x:c r="C372" s="136"/>
      <x:c r="D372" s="172" t="str">
        <x:f>IF(C372="","",IFERROR(VLOOKUP(C372,$J$10:$K$21,2,FALSE),"Revisar categoría"))</x:f>
      </x:c>
      <x:c r="E372" s="136"/>
      <x:c r="F372" s="140"/>
      <x:c r="G372" s="136"/>
      <x:c r="H372" s="136"/>
    </x:row>
    <x:row r="373" ht="21" customHeight="1">
      <x:c r="A373" s="136"/>
      <x:c r="B373" s="174"/>
      <x:c r="C373" s="136"/>
      <x:c r="D373" s="172" t="str">
        <x:f>IF(C373="","",IFERROR(VLOOKUP(C373,$J$10:$K$21,2,FALSE),"Revisar categoría"))</x:f>
      </x:c>
      <x:c r="E373" s="136"/>
      <x:c r="F373" s="140"/>
      <x:c r="G373" s="136"/>
      <x:c r="H373" s="136"/>
    </x:row>
    <x:row r="374" ht="21" customHeight="1">
      <x:c r="A374" s="136"/>
      <x:c r="B374" s="174"/>
      <x:c r="C374" s="136"/>
      <x:c r="D374" s="172" t="str">
        <x:f>IF(C374="","",IFERROR(VLOOKUP(C374,$J$10:$K$21,2,FALSE),"Revisar categoría"))</x:f>
      </x:c>
      <x:c r="E374" s="136"/>
      <x:c r="F374" s="140"/>
      <x:c r="G374" s="136"/>
      <x:c r="H374" s="136"/>
    </x:row>
    <x:row r="375" ht="21" customHeight="1">
      <x:c r="A375" s="136"/>
      <x:c r="B375" s="174"/>
      <x:c r="C375" s="136"/>
      <x:c r="D375" s="172" t="str">
        <x:f>IF(C375="","",IFERROR(VLOOKUP(C375,$J$10:$K$21,2,FALSE),"Revisar categoría"))</x:f>
      </x:c>
      <x:c r="E375" s="136"/>
      <x:c r="F375" s="140"/>
      <x:c r="G375" s="136"/>
      <x:c r="H375" s="136"/>
    </x:row>
    <x:row r="376" ht="21" customHeight="1">
      <x:c r="A376" s="136"/>
      <x:c r="B376" s="174"/>
      <x:c r="C376" s="136"/>
      <x:c r="D376" s="172" t="str">
        <x:f>IF(C376="","",IFERROR(VLOOKUP(C376,$J$10:$K$21,2,FALSE),"Revisar categoría"))</x:f>
      </x:c>
      <x:c r="E376" s="136"/>
      <x:c r="F376" s="140"/>
      <x:c r="G376" s="136"/>
      <x:c r="H376" s="136"/>
    </x:row>
    <x:row r="377" ht="21" customHeight="1">
      <x:c r="A377" s="136"/>
      <x:c r="B377" s="174"/>
      <x:c r="C377" s="136"/>
      <x:c r="D377" s="172" t="str">
        <x:f>IF(C377="","",IFERROR(VLOOKUP(C377,$J$10:$K$21,2,FALSE),"Revisar categoría"))</x:f>
      </x:c>
      <x:c r="E377" s="136"/>
      <x:c r="F377" s="140"/>
      <x:c r="G377" s="136"/>
      <x:c r="H377" s="136"/>
    </x:row>
    <x:row r="378" ht="21" customHeight="1">
      <x:c r="A378" s="136"/>
      <x:c r="B378" s="174"/>
      <x:c r="C378" s="136"/>
      <x:c r="D378" s="172" t="str">
        <x:f>IF(C378="","",IFERROR(VLOOKUP(C378,$J$10:$K$21,2,FALSE),"Revisar categoría"))</x:f>
      </x:c>
      <x:c r="E378" s="136"/>
      <x:c r="F378" s="140"/>
      <x:c r="G378" s="136"/>
      <x:c r="H378" s="136"/>
    </x:row>
    <x:row r="379" ht="21" customHeight="1">
      <x:c r="A379" s="136"/>
      <x:c r="B379" s="174"/>
      <x:c r="C379" s="136"/>
      <x:c r="D379" s="172" t="str">
        <x:f>IF(C379="","",IFERROR(VLOOKUP(C379,$J$10:$K$21,2,FALSE),"Revisar categoría"))</x:f>
      </x:c>
      <x:c r="E379" s="136"/>
      <x:c r="F379" s="140"/>
      <x:c r="G379" s="136"/>
      <x:c r="H379" s="136"/>
    </x:row>
    <x:row r="380" ht="21" customHeight="1">
      <x:c r="A380" s="136"/>
      <x:c r="B380" s="174"/>
      <x:c r="C380" s="136"/>
      <x:c r="D380" s="172" t="str">
        <x:f>IF(C380="","",IFERROR(VLOOKUP(C380,$J$10:$K$21,2,FALSE),"Revisar categoría"))</x:f>
      </x:c>
      <x:c r="E380" s="136"/>
      <x:c r="F380" s="140"/>
      <x:c r="G380" s="136"/>
      <x:c r="H380" s="136"/>
    </x:row>
    <x:row r="381" ht="21" customHeight="1">
      <x:c r="A381" s="136"/>
      <x:c r="B381" s="174"/>
      <x:c r="C381" s="136"/>
      <x:c r="D381" s="172" t="str">
        <x:f>IF(C381="","",IFERROR(VLOOKUP(C381,$J$10:$K$21,2,FALSE),"Revisar categoría"))</x:f>
      </x:c>
      <x:c r="E381" s="136"/>
      <x:c r="F381" s="140"/>
      <x:c r="G381" s="136"/>
      <x:c r="H381" s="136"/>
    </x:row>
    <x:row r="382" ht="21" customHeight="1">
      <x:c r="A382" s="136"/>
      <x:c r="B382" s="174"/>
      <x:c r="C382" s="136"/>
      <x:c r="D382" s="172" t="str">
        <x:f>IF(C382="","",IFERROR(VLOOKUP(C382,$J$10:$K$21,2,FALSE),"Revisar categoría"))</x:f>
      </x:c>
      <x:c r="E382" s="136"/>
      <x:c r="F382" s="140"/>
      <x:c r="G382" s="136"/>
      <x:c r="H382" s="136"/>
    </x:row>
    <x:row r="383" ht="21" customHeight="1">
      <x:c r="A383" s="136"/>
      <x:c r="B383" s="174"/>
      <x:c r="C383" s="136"/>
      <x:c r="D383" s="172" t="str">
        <x:f>IF(C383="","",IFERROR(VLOOKUP(C383,$J$10:$K$21,2,FALSE),"Revisar categoría"))</x:f>
      </x:c>
      <x:c r="E383" s="136"/>
      <x:c r="F383" s="140"/>
      <x:c r="G383" s="136"/>
      <x:c r="H383" s="136"/>
    </x:row>
    <x:row r="384" ht="21" customHeight="1">
      <x:c r="A384" s="136"/>
      <x:c r="B384" s="174"/>
      <x:c r="C384" s="136"/>
      <x:c r="D384" s="172" t="str">
        <x:f>IF(C384="","",IFERROR(VLOOKUP(C384,$J$10:$K$21,2,FALSE),"Revisar categoría"))</x:f>
      </x:c>
      <x:c r="E384" s="136"/>
      <x:c r="F384" s="140"/>
      <x:c r="G384" s="136"/>
      <x:c r="H384" s="136"/>
    </x:row>
    <x:row r="385" ht="21" customHeight="1">
      <x:c r="A385" s="136"/>
      <x:c r="B385" s="174"/>
      <x:c r="C385" s="136"/>
      <x:c r="D385" s="172" t="str">
        <x:f>IF(C385="","",IFERROR(VLOOKUP(C385,$J$10:$K$21,2,FALSE),"Revisar categoría"))</x:f>
      </x:c>
      <x:c r="E385" s="136"/>
      <x:c r="F385" s="140"/>
      <x:c r="G385" s="136"/>
      <x:c r="H385" s="136"/>
    </x:row>
    <x:row r="386" ht="21" customHeight="1">
      <x:c r="A386" s="136"/>
      <x:c r="B386" s="174"/>
      <x:c r="C386" s="136"/>
      <x:c r="D386" s="172" t="str">
        <x:f>IF(C386="","",IFERROR(VLOOKUP(C386,$J$10:$K$21,2,FALSE),"Revisar categoría"))</x:f>
      </x:c>
      <x:c r="E386" s="136"/>
      <x:c r="F386" s="140"/>
      <x:c r="G386" s="136"/>
      <x:c r="H386" s="136"/>
    </x:row>
    <x:row r="387" ht="21" customHeight="1">
      <x:c r="A387" s="136"/>
      <x:c r="B387" s="174"/>
      <x:c r="C387" s="136"/>
      <x:c r="D387" s="172" t="str">
        <x:f>IF(C387="","",IFERROR(VLOOKUP(C387,$J$10:$K$21,2,FALSE),"Revisar categoría"))</x:f>
      </x:c>
      <x:c r="E387" s="136"/>
      <x:c r="F387" s="140"/>
      <x:c r="G387" s="136"/>
      <x:c r="H387" s="136"/>
    </x:row>
    <x:row r="388" ht="21" customHeight="1">
      <x:c r="A388" s="136"/>
      <x:c r="B388" s="174"/>
      <x:c r="C388" s="136"/>
      <x:c r="D388" s="172" t="str">
        <x:f>IF(C388="","",IFERROR(VLOOKUP(C388,$J$10:$K$21,2,FALSE),"Revisar categoría"))</x:f>
      </x:c>
      <x:c r="E388" s="136"/>
      <x:c r="F388" s="140"/>
      <x:c r="G388" s="136"/>
      <x:c r="H388" s="136"/>
    </x:row>
    <x:row r="389" ht="21" customHeight="1">
      <x:c r="A389" s="136"/>
      <x:c r="B389" s="174"/>
      <x:c r="C389" s="136"/>
      <x:c r="D389" s="172" t="str">
        <x:f>IF(C389="","",IFERROR(VLOOKUP(C389,$J$10:$K$21,2,FALSE),"Revisar categoría"))</x:f>
      </x:c>
      <x:c r="E389" s="136"/>
      <x:c r="F389" s="140"/>
      <x:c r="G389" s="136"/>
      <x:c r="H389" s="136"/>
    </x:row>
    <x:row r="390" ht="21" customHeight="1">
      <x:c r="A390" s="136"/>
      <x:c r="B390" s="174"/>
      <x:c r="C390" s="136"/>
      <x:c r="D390" s="172" t="str">
        <x:f>IF(C390="","",IFERROR(VLOOKUP(C390,$J$10:$K$21,2,FALSE),"Revisar categoría"))</x:f>
      </x:c>
      <x:c r="E390" s="136"/>
      <x:c r="F390" s="140"/>
      <x:c r="G390" s="136"/>
      <x:c r="H390" s="136"/>
    </x:row>
    <x:row r="391" ht="21" customHeight="1">
      <x:c r="A391" s="136"/>
      <x:c r="B391" s="174"/>
      <x:c r="C391" s="136"/>
      <x:c r="D391" s="172" t="str">
        <x:f>IF(C391="","",IFERROR(VLOOKUP(C391,$J$10:$K$21,2,FALSE),"Revisar categoría"))</x:f>
      </x:c>
      <x:c r="E391" s="136"/>
      <x:c r="F391" s="140"/>
      <x:c r="G391" s="136"/>
      <x:c r="H391" s="136"/>
    </x:row>
    <x:row r="392" ht="21" customHeight="1">
      <x:c r="A392" s="136"/>
      <x:c r="B392" s="174"/>
      <x:c r="C392" s="136"/>
      <x:c r="D392" s="172" t="str">
        <x:f>IF(C392="","",IFERROR(VLOOKUP(C392,$J$10:$K$21,2,FALSE),"Revisar categoría"))</x:f>
      </x:c>
      <x:c r="E392" s="136"/>
      <x:c r="F392" s="140"/>
      <x:c r="G392" s="136"/>
      <x:c r="H392" s="136"/>
    </x:row>
    <x:row r="393" ht="21" customHeight="1">
      <x:c r="A393" s="136"/>
      <x:c r="B393" s="174"/>
      <x:c r="C393" s="136"/>
      <x:c r="D393" s="172" t="str">
        <x:f>IF(C393="","",IFERROR(VLOOKUP(C393,$J$10:$K$21,2,FALSE),"Revisar categoría"))</x:f>
      </x:c>
      <x:c r="E393" s="136"/>
      <x:c r="F393" s="140"/>
      <x:c r="G393" s="136"/>
      <x:c r="H393" s="136"/>
    </x:row>
    <x:row r="394" ht="21" customHeight="1">
      <x:c r="A394" s="136"/>
      <x:c r="B394" s="174"/>
      <x:c r="C394" s="136"/>
      <x:c r="D394" s="172" t="str">
        <x:f>IF(C394="","",IFERROR(VLOOKUP(C394,$J$10:$K$21,2,FALSE),"Revisar categoría"))</x:f>
      </x:c>
      <x:c r="E394" s="136"/>
      <x:c r="F394" s="140"/>
      <x:c r="G394" s="136"/>
      <x:c r="H394" s="136"/>
    </x:row>
    <x:row r="395" ht="21" customHeight="1">
      <x:c r="A395" s="136"/>
      <x:c r="B395" s="174"/>
      <x:c r="C395" s="136"/>
      <x:c r="D395" s="172" t="str">
        <x:f>IF(C395="","",IFERROR(VLOOKUP(C395,$J$10:$K$21,2,FALSE),"Revisar categoría"))</x:f>
      </x:c>
      <x:c r="E395" s="136"/>
      <x:c r="F395" s="140"/>
      <x:c r="G395" s="136"/>
      <x:c r="H395" s="136"/>
    </x:row>
    <x:row r="396" ht="21" customHeight="1">
      <x:c r="A396" s="136"/>
      <x:c r="B396" s="174"/>
      <x:c r="C396" s="136"/>
      <x:c r="D396" s="172" t="str">
        <x:f>IF(C396="","",IFERROR(VLOOKUP(C396,$J$10:$K$21,2,FALSE),"Revisar categoría"))</x:f>
      </x:c>
      <x:c r="E396" s="136"/>
      <x:c r="F396" s="140"/>
      <x:c r="G396" s="136"/>
      <x:c r="H396" s="136"/>
    </x:row>
    <x:row r="397" ht="21" customHeight="1">
      <x:c r="A397" s="136"/>
      <x:c r="B397" s="174"/>
      <x:c r="C397" s="136"/>
      <x:c r="D397" s="172" t="str">
        <x:f>IF(C397="","",IFERROR(VLOOKUP(C397,$J$10:$K$21,2,FALSE),"Revisar categoría"))</x:f>
      </x:c>
      <x:c r="E397" s="136"/>
      <x:c r="F397" s="140"/>
      <x:c r="G397" s="136"/>
      <x:c r="H397" s="136"/>
    </x:row>
    <x:row r="398" ht="21" customHeight="1">
      <x:c r="A398" s="136"/>
      <x:c r="B398" s="174"/>
      <x:c r="C398" s="136"/>
      <x:c r="D398" s="172" t="str">
        <x:f>IF(C398="","",IFERROR(VLOOKUP(C398,$J$10:$K$21,2,FALSE),"Revisar categoría"))</x:f>
      </x:c>
      <x:c r="E398" s="136"/>
      <x:c r="F398" s="140"/>
      <x:c r="G398" s="136"/>
      <x:c r="H398" s="136"/>
    </x:row>
    <x:row r="399" ht="21" customHeight="1">
      <x:c r="A399" s="136"/>
      <x:c r="B399" s="174"/>
      <x:c r="C399" s="136"/>
      <x:c r="D399" s="172" t="str">
        <x:f>IF(C399="","",IFERROR(VLOOKUP(C399,$J$10:$K$21,2,FALSE),"Revisar categoría"))</x:f>
      </x:c>
      <x:c r="E399" s="136"/>
      <x:c r="F399" s="140"/>
      <x:c r="G399" s="136"/>
      <x:c r="H399" s="136"/>
    </x:row>
    <x:row r="400" ht="21" customHeight="1">
      <x:c r="A400" s="136"/>
      <x:c r="B400" s="174"/>
      <x:c r="C400" s="136"/>
      <x:c r="D400" s="172" t="str">
        <x:f>IF(C400="","",IFERROR(VLOOKUP(C400,$J$10:$K$21,2,FALSE),"Revisar categoría"))</x:f>
      </x:c>
      <x:c r="E400" s="136"/>
      <x:c r="F400" s="140"/>
      <x:c r="G400" s="136"/>
      <x:c r="H400" s="136"/>
    </x:row>
    <x:row r="401" ht="21" customHeight="1">
      <x:c r="A401" s="136"/>
      <x:c r="B401" s="174"/>
      <x:c r="C401" s="136"/>
      <x:c r="D401" s="172" t="str">
        <x:f>IF(C401="","",IFERROR(VLOOKUP(C401,$J$10:$K$21,2,FALSE),"Revisar categoría"))</x:f>
      </x:c>
      <x:c r="E401" s="136"/>
      <x:c r="F401" s="140"/>
      <x:c r="G401" s="136"/>
      <x:c r="H401" s="136"/>
    </x:row>
    <x:row r="402" ht="21" customHeight="1">
      <x:c r="A402" s="136"/>
      <x:c r="B402" s="174"/>
      <x:c r="C402" s="136"/>
      <x:c r="D402" s="172" t="str">
        <x:f>IF(C402="","",IFERROR(VLOOKUP(C402,$J$10:$K$21,2,FALSE),"Revisar categoría"))</x:f>
      </x:c>
      <x:c r="E402" s="136"/>
      <x:c r="F402" s="140"/>
      <x:c r="G402" s="136"/>
      <x:c r="H402" s="136"/>
    </x:row>
    <x:row r="403" ht="21" customHeight="1">
      <x:c r="A403" s="136"/>
      <x:c r="B403" s="174"/>
      <x:c r="C403" s="136"/>
      <x:c r="D403" s="172" t="str">
        <x:f>IF(C403="","",IFERROR(VLOOKUP(C403,$J$10:$K$21,2,FALSE),"Revisar categoría"))</x:f>
      </x:c>
      <x:c r="E403" s="136"/>
      <x:c r="F403" s="140"/>
      <x:c r="G403" s="136"/>
      <x:c r="H403" s="136"/>
    </x:row>
    <x:row r="404" ht="21" customHeight="1">
      <x:c r="A404" s="136"/>
      <x:c r="B404" s="174"/>
      <x:c r="C404" s="136"/>
      <x:c r="D404" s="172" t="str">
        <x:f>IF(C404="","",IFERROR(VLOOKUP(C404,$J$10:$K$21,2,FALSE),"Revisar categoría"))</x:f>
      </x:c>
      <x:c r="E404" s="136"/>
      <x:c r="F404" s="140"/>
      <x:c r="G404" s="136"/>
      <x:c r="H404" s="136"/>
    </x:row>
    <x:row r="405" ht="21" customHeight="1">
      <x:c r="A405" s="136"/>
      <x:c r="B405" s="174"/>
      <x:c r="C405" s="136"/>
      <x:c r="D405" s="172" t="str">
        <x:f>IF(C405="","",IFERROR(VLOOKUP(C405,$J$10:$K$21,2,FALSE),"Revisar categoría"))</x:f>
      </x:c>
      <x:c r="E405" s="136"/>
      <x:c r="F405" s="140"/>
      <x:c r="G405" s="136"/>
      <x:c r="H405" s="136"/>
    </x:row>
    <x:row r="406" ht="21" customHeight="1">
      <x:c r="A406" s="136"/>
      <x:c r="B406" s="174"/>
      <x:c r="C406" s="136"/>
      <x:c r="D406" s="172" t="str">
        <x:f>IF(C406="","",IFERROR(VLOOKUP(C406,$J$10:$K$21,2,FALSE),"Revisar categoría"))</x:f>
      </x:c>
      <x:c r="E406" s="136"/>
      <x:c r="F406" s="140"/>
      <x:c r="G406" s="136"/>
      <x:c r="H406" s="136"/>
    </x:row>
    <x:row r="407" ht="21" customHeight="1">
      <x:c r="A407" s="136"/>
      <x:c r="B407" s="174"/>
      <x:c r="C407" s="136"/>
      <x:c r="D407" s="172" t="str">
        <x:f>IF(C407="","",IFERROR(VLOOKUP(C407,$J$10:$K$21,2,FALSE),"Revisar categoría"))</x:f>
      </x:c>
      <x:c r="E407" s="136"/>
      <x:c r="F407" s="140"/>
      <x:c r="G407" s="136"/>
      <x:c r="H407" s="136"/>
    </x:row>
    <x:row r="408" ht="21" customHeight="1">
      <x:c r="A408" s="136"/>
      <x:c r="B408" s="174"/>
      <x:c r="C408" s="136"/>
      <x:c r="D408" s="172" t="str">
        <x:f>IF(C408="","",IFERROR(VLOOKUP(C408,$J$10:$K$21,2,FALSE),"Revisar categoría"))</x:f>
      </x:c>
      <x:c r="E408" s="136"/>
      <x:c r="F408" s="140"/>
      <x:c r="G408" s="136"/>
      <x:c r="H408" s="136"/>
    </x:row>
    <x:row r="409" ht="21" customHeight="1">
      <x:c r="A409" s="136"/>
      <x:c r="B409" s="174"/>
      <x:c r="C409" s="136"/>
      <x:c r="D409" s="172" t="str">
        <x:f>IF(C409="","",IFERROR(VLOOKUP(C409,$J$10:$K$21,2,FALSE),"Revisar categoría"))</x:f>
      </x:c>
      <x:c r="E409" s="136"/>
      <x:c r="F409" s="140"/>
      <x:c r="G409" s="136"/>
      <x:c r="H409" s="136"/>
    </x:row>
    <x:row r="410" ht="21" customHeight="1">
      <x:c r="A410" s="136"/>
      <x:c r="B410" s="174"/>
      <x:c r="C410" s="136"/>
      <x:c r="D410" s="172" t="str">
        <x:f>IF(C410="","",IFERROR(VLOOKUP(C410,$J$10:$K$21,2,FALSE),"Revisar categoría"))</x:f>
      </x:c>
      <x:c r="E410" s="136"/>
      <x:c r="F410" s="140"/>
      <x:c r="G410" s="136"/>
      <x:c r="H410" s="136"/>
    </x:row>
    <x:row r="411" ht="21" customHeight="1">
      <x:c r="A411" s="136"/>
      <x:c r="B411" s="174"/>
      <x:c r="C411" s="136"/>
      <x:c r="D411" s="172" t="str">
        <x:f>IF(C411="","",IFERROR(VLOOKUP(C411,$J$10:$K$21,2,FALSE),"Revisar categoría"))</x:f>
      </x:c>
      <x:c r="E411" s="136"/>
      <x:c r="F411" s="140"/>
      <x:c r="G411" s="136"/>
      <x:c r="H411" s="136"/>
    </x:row>
    <x:row r="412" ht="21" customHeight="1">
      <x:c r="A412" s="136"/>
      <x:c r="B412" s="174"/>
      <x:c r="C412" s="136"/>
      <x:c r="D412" s="172" t="str">
        <x:f>IF(C412="","",IFERROR(VLOOKUP(C412,$J$10:$K$21,2,FALSE),"Revisar categoría"))</x:f>
      </x:c>
      <x:c r="E412" s="136"/>
      <x:c r="F412" s="140"/>
      <x:c r="G412" s="136"/>
      <x:c r="H412" s="136"/>
    </x:row>
    <x:row r="413" ht="21" customHeight="1">
      <x:c r="A413" s="136"/>
      <x:c r="B413" s="174"/>
      <x:c r="C413" s="136"/>
      <x:c r="D413" s="172" t="str">
        <x:f>IF(C413="","",IFERROR(VLOOKUP(C413,$J$10:$K$21,2,FALSE),"Revisar categoría"))</x:f>
      </x:c>
      <x:c r="E413" s="136"/>
      <x:c r="F413" s="140"/>
      <x:c r="G413" s="136"/>
      <x:c r="H413" s="136"/>
    </x:row>
    <x:row r="414" ht="21" customHeight="1">
      <x:c r="A414" s="136"/>
      <x:c r="B414" s="174"/>
      <x:c r="C414" s="136"/>
      <x:c r="D414" s="172" t="str">
        <x:f>IF(C414="","",IFERROR(VLOOKUP(C414,$J$10:$K$21,2,FALSE),"Revisar categoría"))</x:f>
      </x:c>
      <x:c r="E414" s="136"/>
      <x:c r="F414" s="140"/>
      <x:c r="G414" s="136"/>
      <x:c r="H414" s="136"/>
    </x:row>
    <x:row r="415" ht="21" customHeight="1">
      <x:c r="A415" s="136"/>
      <x:c r="B415" s="174"/>
      <x:c r="C415" s="136"/>
      <x:c r="D415" s="172" t="str">
        <x:f>IF(C415="","",IFERROR(VLOOKUP(C415,$J$10:$K$21,2,FALSE),"Revisar categoría"))</x:f>
      </x:c>
      <x:c r="E415" s="136"/>
      <x:c r="F415" s="140"/>
      <x:c r="G415" s="136"/>
      <x:c r="H415" s="136"/>
    </x:row>
    <x:row r="416" ht="21" customHeight="1">
      <x:c r="A416" s="136"/>
      <x:c r="B416" s="174"/>
      <x:c r="C416" s="136"/>
      <x:c r="D416" s="172" t="str">
        <x:f>IF(C416="","",IFERROR(VLOOKUP(C416,$J$10:$K$21,2,FALSE),"Revisar categoría"))</x:f>
      </x:c>
      <x:c r="E416" s="136"/>
      <x:c r="F416" s="140"/>
      <x:c r="G416" s="136"/>
      <x:c r="H416" s="136"/>
    </x:row>
    <x:row r="417" ht="21" customHeight="1">
      <x:c r="A417" s="136"/>
      <x:c r="B417" s="174"/>
      <x:c r="C417" s="136"/>
      <x:c r="D417" s="172" t="str">
        <x:f>IF(C417="","",IFERROR(VLOOKUP(C417,$J$10:$K$21,2,FALSE),"Revisar categoría"))</x:f>
      </x:c>
      <x:c r="E417" s="136"/>
      <x:c r="F417" s="140"/>
      <x:c r="G417" s="136"/>
      <x:c r="H417" s="136"/>
    </x:row>
    <x:row r="418" ht="21" customHeight="1">
      <x:c r="A418" s="136"/>
      <x:c r="B418" s="174"/>
      <x:c r="C418" s="136"/>
      <x:c r="D418" s="172" t="str">
        <x:f>IF(C418="","",IFERROR(VLOOKUP(C418,$J$10:$K$21,2,FALSE),"Revisar categoría"))</x:f>
      </x:c>
      <x:c r="E418" s="136"/>
      <x:c r="F418" s="140"/>
      <x:c r="G418" s="136"/>
      <x:c r="H418" s="136"/>
    </x:row>
    <x:row r="419" ht="21" customHeight="1">
      <x:c r="A419" s="136"/>
      <x:c r="B419" s="174"/>
      <x:c r="C419" s="136"/>
      <x:c r="D419" s="172" t="str">
        <x:f>IF(C419="","",IFERROR(VLOOKUP(C419,$J$10:$K$21,2,FALSE),"Revisar categoría"))</x:f>
      </x:c>
      <x:c r="E419" s="136"/>
      <x:c r="F419" s="140"/>
      <x:c r="G419" s="136"/>
      <x:c r="H419" s="136"/>
    </x:row>
    <x:row r="420" ht="21" customHeight="1">
      <x:c r="A420" s="136"/>
      <x:c r="B420" s="174"/>
      <x:c r="C420" s="136"/>
      <x:c r="D420" s="172" t="str">
        <x:f>IF(C420="","",IFERROR(VLOOKUP(C420,$J$10:$K$21,2,FALSE),"Revisar categoría"))</x:f>
      </x:c>
      <x:c r="E420" s="136"/>
      <x:c r="F420" s="140"/>
      <x:c r="G420" s="136"/>
      <x:c r="H420" s="136"/>
    </x:row>
    <x:row r="421" ht="21" customHeight="1">
      <x:c r="A421" s="136"/>
      <x:c r="B421" s="174"/>
      <x:c r="C421" s="136"/>
      <x:c r="D421" s="172" t="str">
        <x:f>IF(C421="","",IFERROR(VLOOKUP(C421,$J$10:$K$21,2,FALSE),"Revisar categoría"))</x:f>
      </x:c>
      <x:c r="E421" s="136"/>
      <x:c r="F421" s="140"/>
      <x:c r="G421" s="136"/>
      <x:c r="H421" s="136"/>
    </x:row>
    <x:row r="422" ht="21" customHeight="1">
      <x:c r="A422" s="136"/>
      <x:c r="B422" s="174"/>
      <x:c r="C422" s="136"/>
      <x:c r="D422" s="172" t="str">
        <x:f>IF(C422="","",IFERROR(VLOOKUP(C422,$J$10:$K$21,2,FALSE),"Revisar categoría"))</x:f>
      </x:c>
      <x:c r="E422" s="136"/>
      <x:c r="F422" s="140"/>
      <x:c r="G422" s="136"/>
      <x:c r="H422" s="136"/>
    </x:row>
    <x:row r="423" ht="21" customHeight="1">
      <x:c r="A423" s="136"/>
      <x:c r="B423" s="174"/>
      <x:c r="C423" s="136"/>
      <x:c r="D423" s="172" t="str">
        <x:f>IF(C423="","",IFERROR(VLOOKUP(C423,$J$10:$K$21,2,FALSE),"Revisar categoría"))</x:f>
      </x:c>
      <x:c r="E423" s="136"/>
      <x:c r="F423" s="140"/>
      <x:c r="G423" s="136"/>
      <x:c r="H423" s="136"/>
    </x:row>
    <x:row r="424" ht="21" customHeight="1">
      <x:c r="A424" s="136"/>
      <x:c r="B424" s="174"/>
      <x:c r="C424" s="136"/>
      <x:c r="D424" s="172" t="str">
        <x:f>IF(C424="","",IFERROR(VLOOKUP(C424,$J$10:$K$21,2,FALSE),"Revisar categoría"))</x:f>
      </x:c>
      <x:c r="E424" s="136"/>
      <x:c r="F424" s="140"/>
      <x:c r="G424" s="136"/>
      <x:c r="H424" s="136"/>
    </x:row>
    <x:row r="425" ht="21" customHeight="1">
      <x:c r="A425" s="136"/>
      <x:c r="B425" s="174"/>
      <x:c r="C425" s="136"/>
      <x:c r="D425" s="172" t="str">
        <x:f>IF(C425="","",IFERROR(VLOOKUP(C425,$J$10:$K$21,2,FALSE),"Revisar categoría"))</x:f>
      </x:c>
      <x:c r="E425" s="136"/>
      <x:c r="F425" s="140"/>
      <x:c r="G425" s="136"/>
      <x:c r="H425" s="136"/>
    </x:row>
    <x:row r="426" ht="21" customHeight="1">
      <x:c r="A426" s="136"/>
      <x:c r="B426" s="174"/>
      <x:c r="C426" s="136"/>
      <x:c r="D426" s="172" t="str">
        <x:f>IF(C426="","",IFERROR(VLOOKUP(C426,$J$10:$K$21,2,FALSE),"Revisar categoría"))</x:f>
      </x:c>
      <x:c r="E426" s="136"/>
      <x:c r="F426" s="140"/>
      <x:c r="G426" s="136"/>
      <x:c r="H426" s="136"/>
    </x:row>
    <x:row r="427" ht="21" customHeight="1">
      <x:c r="A427" s="136"/>
      <x:c r="B427" s="174"/>
      <x:c r="C427" s="136"/>
      <x:c r="D427" s="172" t="str">
        <x:f>IF(C427="","",IFERROR(VLOOKUP(C427,$J$10:$K$21,2,FALSE),"Revisar categoría"))</x:f>
      </x:c>
      <x:c r="E427" s="136"/>
      <x:c r="F427" s="140"/>
      <x:c r="G427" s="136"/>
      <x:c r="H427" s="136"/>
    </x:row>
    <x:row r="428" ht="21" customHeight="1">
      <x:c r="A428" s="136"/>
      <x:c r="B428" s="174"/>
      <x:c r="C428" s="136"/>
      <x:c r="D428" s="172" t="str">
        <x:f>IF(C428="","",IFERROR(VLOOKUP(C428,$J$10:$K$21,2,FALSE),"Revisar categoría"))</x:f>
      </x:c>
      <x:c r="E428" s="136"/>
      <x:c r="F428" s="140"/>
      <x:c r="G428" s="136"/>
      <x:c r="H428" s="136"/>
    </x:row>
    <x:row r="429" ht="21" customHeight="1">
      <x:c r="A429" s="136"/>
      <x:c r="B429" s="174"/>
      <x:c r="C429" s="136"/>
      <x:c r="D429" s="172" t="str">
        <x:f>IF(C429="","",IFERROR(VLOOKUP(C429,$J$10:$K$21,2,FALSE),"Revisar categoría"))</x:f>
      </x:c>
      <x:c r="E429" s="136"/>
      <x:c r="F429" s="140"/>
      <x:c r="G429" s="136"/>
      <x:c r="H429" s="136"/>
    </x:row>
    <x:row r="430" ht="21" customHeight="1">
      <x:c r="A430" s="136"/>
      <x:c r="B430" s="174"/>
      <x:c r="C430" s="136"/>
      <x:c r="D430" s="172" t="str">
        <x:f>IF(C430="","",IFERROR(VLOOKUP(C430,$J$10:$K$21,2,FALSE),"Revisar categoría"))</x:f>
      </x:c>
      <x:c r="E430" s="136"/>
      <x:c r="F430" s="140"/>
      <x:c r="G430" s="136"/>
      <x:c r="H430" s="136"/>
    </x:row>
    <x:row r="431" ht="21" customHeight="1">
      <x:c r="A431" s="136"/>
      <x:c r="B431" s="174"/>
      <x:c r="C431" s="136"/>
      <x:c r="D431" s="172" t="str">
        <x:f>IF(C431="","",IFERROR(VLOOKUP(C431,$J$10:$K$21,2,FALSE),"Revisar categoría"))</x:f>
      </x:c>
      <x:c r="E431" s="136"/>
      <x:c r="F431" s="140"/>
      <x:c r="G431" s="136"/>
      <x:c r="H431" s="136"/>
    </x:row>
    <x:row r="432" ht="21" customHeight="1">
      <x:c r="A432" s="136"/>
      <x:c r="B432" s="174"/>
      <x:c r="C432" s="136"/>
      <x:c r="D432" s="172" t="str">
        <x:f>IF(C432="","",IFERROR(VLOOKUP(C432,$J$10:$K$21,2,FALSE),"Revisar categoría"))</x:f>
      </x:c>
      <x:c r="E432" s="136"/>
      <x:c r="F432" s="140"/>
      <x:c r="G432" s="136"/>
      <x:c r="H432" s="136"/>
    </x:row>
    <x:row r="433" ht="21" customHeight="1">
      <x:c r="A433" s="136"/>
      <x:c r="B433" s="174"/>
      <x:c r="C433" s="136"/>
      <x:c r="D433" s="172" t="str">
        <x:f>IF(C433="","",IFERROR(VLOOKUP(C433,$J$10:$K$21,2,FALSE),"Revisar categoría"))</x:f>
      </x:c>
      <x:c r="E433" s="136"/>
      <x:c r="F433" s="140"/>
      <x:c r="G433" s="136"/>
      <x:c r="H433" s="136"/>
    </x:row>
    <x:row r="434" ht="21" customHeight="1">
      <x:c r="A434" s="136"/>
      <x:c r="B434" s="174"/>
      <x:c r="C434" s="136"/>
      <x:c r="D434" s="172" t="str">
        <x:f>IF(C434="","",IFERROR(VLOOKUP(C434,$J$10:$K$21,2,FALSE),"Revisar categoría"))</x:f>
      </x:c>
      <x:c r="E434" s="136"/>
      <x:c r="F434" s="140"/>
      <x:c r="G434" s="136"/>
      <x:c r="H434" s="136"/>
    </x:row>
    <x:row r="435" ht="21" customHeight="1">
      <x:c r="A435" s="136"/>
      <x:c r="B435" s="174"/>
      <x:c r="C435" s="136"/>
      <x:c r="D435" s="172" t="str">
        <x:f>IF(C435="","",IFERROR(VLOOKUP(C435,$J$10:$K$21,2,FALSE),"Revisar categoría"))</x:f>
      </x:c>
      <x:c r="E435" s="136"/>
      <x:c r="F435" s="140"/>
      <x:c r="G435" s="136"/>
      <x:c r="H435" s="136"/>
    </x:row>
    <x:row r="436" ht="21" customHeight="1">
      <x:c r="A436" s="136"/>
      <x:c r="B436" s="174"/>
      <x:c r="C436" s="136"/>
      <x:c r="D436" s="172" t="str">
        <x:f>IF(C436="","",IFERROR(VLOOKUP(C436,$J$10:$K$21,2,FALSE),"Revisar categoría"))</x:f>
      </x:c>
      <x:c r="E436" s="136"/>
      <x:c r="F436" s="140"/>
      <x:c r="G436" s="136"/>
      <x:c r="H436" s="136"/>
    </x:row>
    <x:row r="437" ht="21" customHeight="1">
      <x:c r="A437" s="136"/>
      <x:c r="B437" s="174"/>
      <x:c r="C437" s="136"/>
      <x:c r="D437" s="172" t="str">
        <x:f>IF(C437="","",IFERROR(VLOOKUP(C437,$J$10:$K$21,2,FALSE),"Revisar categoría"))</x:f>
      </x:c>
      <x:c r="E437" s="136"/>
      <x:c r="F437" s="140"/>
      <x:c r="G437" s="136"/>
      <x:c r="H437" s="136"/>
    </x:row>
    <x:row r="438" ht="21" customHeight="1">
      <x:c r="A438" s="136"/>
      <x:c r="B438" s="174"/>
      <x:c r="C438" s="136"/>
      <x:c r="D438" s="172" t="str">
        <x:f>IF(C438="","",IFERROR(VLOOKUP(C438,$J$10:$K$21,2,FALSE),"Revisar categoría"))</x:f>
      </x:c>
      <x:c r="E438" s="136"/>
      <x:c r="F438" s="140"/>
      <x:c r="G438" s="136"/>
      <x:c r="H438" s="136"/>
    </x:row>
    <x:row r="439" ht="21" customHeight="1">
      <x:c r="A439" s="136"/>
      <x:c r="B439" s="174"/>
      <x:c r="C439" s="136"/>
      <x:c r="D439" s="172" t="str">
        <x:f>IF(C439="","",IFERROR(VLOOKUP(C439,$J$10:$K$21,2,FALSE),"Revisar categoría"))</x:f>
      </x:c>
      <x:c r="E439" s="136"/>
      <x:c r="F439" s="140"/>
      <x:c r="G439" s="136"/>
      <x:c r="H439" s="136"/>
    </x:row>
    <x:row r="440" ht="21" customHeight="1">
      <x:c r="A440" s="136"/>
      <x:c r="B440" s="174"/>
      <x:c r="C440" s="136"/>
      <x:c r="D440" s="172" t="str">
        <x:f>IF(C440="","",IFERROR(VLOOKUP(C440,$J$10:$K$21,2,FALSE),"Revisar categoría"))</x:f>
      </x:c>
      <x:c r="E440" s="136"/>
      <x:c r="F440" s="140"/>
      <x:c r="G440" s="136"/>
      <x:c r="H440" s="136"/>
    </x:row>
    <x:row r="441" ht="21" customHeight="1">
      <x:c r="A441" s="136"/>
      <x:c r="B441" s="174"/>
      <x:c r="C441" s="136"/>
      <x:c r="D441" s="172" t="str">
        <x:f>IF(C441="","",IFERROR(VLOOKUP(C441,$J$10:$K$21,2,FALSE),"Revisar categoría"))</x:f>
      </x:c>
      <x:c r="E441" s="136"/>
      <x:c r="F441" s="140"/>
      <x:c r="G441" s="136"/>
      <x:c r="H441" s="136"/>
    </x:row>
    <x:row r="442" ht="21" customHeight="1">
      <x:c r="A442" s="136"/>
      <x:c r="B442" s="174"/>
      <x:c r="C442" s="136"/>
      <x:c r="D442" s="172" t="str">
        <x:f>IF(C442="","",IFERROR(VLOOKUP(C442,$J$10:$K$21,2,FALSE),"Revisar categoría"))</x:f>
      </x:c>
      <x:c r="E442" s="136"/>
      <x:c r="F442" s="140"/>
      <x:c r="G442" s="136"/>
      <x:c r="H442" s="136"/>
    </x:row>
    <x:row r="443" ht="21" customHeight="1">
      <x:c r="A443" s="136"/>
      <x:c r="B443" s="174"/>
      <x:c r="C443" s="136"/>
      <x:c r="D443" s="172" t="str">
        <x:f>IF(C443="","",IFERROR(VLOOKUP(C443,$J$10:$K$21,2,FALSE),"Revisar categoría"))</x:f>
      </x:c>
      <x:c r="E443" s="136"/>
      <x:c r="F443" s="140"/>
      <x:c r="G443" s="136"/>
      <x:c r="H443" s="136"/>
    </x:row>
    <x:row r="444" ht="21" customHeight="1">
      <x:c r="A444" s="136"/>
      <x:c r="B444" s="174"/>
      <x:c r="C444" s="136"/>
      <x:c r="D444" s="172" t="str">
        <x:f>IF(C444="","",IFERROR(VLOOKUP(C444,$J$10:$K$21,2,FALSE),"Revisar categoría"))</x:f>
      </x:c>
      <x:c r="E444" s="136"/>
      <x:c r="F444" s="140"/>
      <x:c r="G444" s="136"/>
      <x:c r="H444" s="136"/>
    </x:row>
    <x:row r="445" ht="21" customHeight="1">
      <x:c r="A445" s="136"/>
      <x:c r="B445" s="174"/>
      <x:c r="C445" s="136"/>
      <x:c r="D445" s="172" t="str">
        <x:f>IF(C445="","",IFERROR(VLOOKUP(C445,$J$10:$K$21,2,FALSE),"Revisar categoría"))</x:f>
      </x:c>
      <x:c r="E445" s="136"/>
      <x:c r="F445" s="140"/>
      <x:c r="G445" s="136"/>
      <x:c r="H445" s="136"/>
    </x:row>
    <x:row r="446" ht="21" customHeight="1">
      <x:c r="A446" s="136"/>
      <x:c r="B446" s="174"/>
      <x:c r="C446" s="136"/>
      <x:c r="D446" s="172" t="str">
        <x:f>IF(C446="","",IFERROR(VLOOKUP(C446,$J$10:$K$21,2,FALSE),"Revisar categoría"))</x:f>
      </x:c>
      <x:c r="E446" s="136"/>
      <x:c r="F446" s="140"/>
      <x:c r="G446" s="136"/>
      <x:c r="H446" s="136"/>
    </x:row>
    <x:row r="447" ht="21" customHeight="1">
      <x:c r="A447" s="136"/>
      <x:c r="B447" s="174"/>
      <x:c r="C447" s="136"/>
      <x:c r="D447" s="172" t="str">
        <x:f>IF(C447="","",IFERROR(VLOOKUP(C447,$J$10:$K$21,2,FALSE),"Revisar categoría"))</x:f>
      </x:c>
      <x:c r="E447" s="136"/>
      <x:c r="F447" s="140"/>
      <x:c r="G447" s="136"/>
      <x:c r="H447" s="136"/>
    </x:row>
    <x:row r="448" ht="21" customHeight="1">
      <x:c r="A448" s="136"/>
      <x:c r="B448" s="174"/>
      <x:c r="C448" s="136"/>
      <x:c r="D448" s="172" t="str">
        <x:f>IF(C448="","",IFERROR(VLOOKUP(C448,$J$10:$K$21,2,FALSE),"Revisar categoría"))</x:f>
      </x:c>
      <x:c r="E448" s="136"/>
      <x:c r="F448" s="140"/>
      <x:c r="G448" s="136"/>
      <x:c r="H448" s="136"/>
    </x:row>
    <x:row r="449" ht="21" customHeight="1">
      <x:c r="A449" s="136"/>
      <x:c r="B449" s="174"/>
      <x:c r="C449" s="136"/>
      <x:c r="D449" s="172" t="str">
        <x:f>IF(C449="","",IFERROR(VLOOKUP(C449,$J$10:$K$21,2,FALSE),"Revisar categoría"))</x:f>
      </x:c>
      <x:c r="E449" s="136"/>
      <x:c r="F449" s="140"/>
      <x:c r="G449" s="136"/>
      <x:c r="H449" s="136"/>
    </x:row>
    <x:row r="450" ht="21" customHeight="1">
      <x:c r="A450" s="136"/>
      <x:c r="B450" s="174"/>
      <x:c r="C450" s="136"/>
      <x:c r="D450" s="172" t="str">
        <x:f>IF(C450="","",IFERROR(VLOOKUP(C450,$J$10:$K$21,2,FALSE),"Revisar categoría"))</x:f>
      </x:c>
      <x:c r="E450" s="136"/>
      <x:c r="F450" s="140"/>
      <x:c r="G450" s="136"/>
      <x:c r="H450" s="136"/>
    </x:row>
    <x:row r="451" ht="21" customHeight="1">
      <x:c r="A451" s="136"/>
      <x:c r="B451" s="174"/>
      <x:c r="C451" s="136"/>
      <x:c r="D451" s="172" t="str">
        <x:f>IF(C451="","",IFERROR(VLOOKUP(C451,$J$10:$K$21,2,FALSE),"Revisar categoría"))</x:f>
      </x:c>
      <x:c r="E451" s="136"/>
      <x:c r="F451" s="140"/>
      <x:c r="G451" s="136"/>
      <x:c r="H451" s="136"/>
    </x:row>
    <x:row r="452" ht="21" customHeight="1">
      <x:c r="A452" s="136"/>
      <x:c r="B452" s="174"/>
      <x:c r="C452" s="136"/>
      <x:c r="D452" s="172" t="str">
        <x:f>IF(C452="","",IFERROR(VLOOKUP(C452,$J$10:$K$21,2,FALSE),"Revisar categoría"))</x:f>
      </x:c>
      <x:c r="E452" s="136"/>
      <x:c r="F452" s="140"/>
      <x:c r="G452" s="136"/>
      <x:c r="H452" s="136"/>
    </x:row>
    <x:row r="453" ht="21" customHeight="1">
      <x:c r="A453" s="136"/>
      <x:c r="B453" s="174"/>
      <x:c r="C453" s="136"/>
      <x:c r="D453" s="172" t="str">
        <x:f>IF(C453="","",IFERROR(VLOOKUP(C453,$J$10:$K$21,2,FALSE),"Revisar categoría"))</x:f>
      </x:c>
      <x:c r="E453" s="136"/>
      <x:c r="F453" s="140"/>
      <x:c r="G453" s="136"/>
      <x:c r="H453" s="136"/>
    </x:row>
    <x:row r="454" ht="21" customHeight="1">
      <x:c r="A454" s="136"/>
      <x:c r="B454" s="174"/>
      <x:c r="C454" s="136"/>
      <x:c r="D454" s="172" t="str">
        <x:f>IF(C454="","",IFERROR(VLOOKUP(C454,$J$10:$K$21,2,FALSE),"Revisar categoría"))</x:f>
      </x:c>
      <x:c r="E454" s="136"/>
      <x:c r="F454" s="140"/>
      <x:c r="G454" s="136"/>
      <x:c r="H454" s="136"/>
    </x:row>
    <x:row r="455" ht="21" customHeight="1">
      <x:c r="A455" s="136"/>
      <x:c r="B455" s="174"/>
      <x:c r="C455" s="136"/>
      <x:c r="D455" s="172" t="str">
        <x:f>IF(C455="","",IFERROR(VLOOKUP(C455,$J$10:$K$21,2,FALSE),"Revisar categoría"))</x:f>
      </x:c>
      <x:c r="E455" s="136"/>
      <x:c r="F455" s="140"/>
      <x:c r="G455" s="136"/>
      <x:c r="H455" s="136"/>
    </x:row>
    <x:row r="456" ht="21" customHeight="1">
      <x:c r="A456" s="136"/>
      <x:c r="B456" s="174"/>
      <x:c r="C456" s="136"/>
      <x:c r="D456" s="172" t="str">
        <x:f>IF(C456="","",IFERROR(VLOOKUP(C456,$J$10:$K$21,2,FALSE),"Revisar categoría"))</x:f>
      </x:c>
      <x:c r="E456" s="136"/>
      <x:c r="F456" s="140"/>
      <x:c r="G456" s="136"/>
      <x:c r="H456" s="136"/>
    </x:row>
    <x:row r="457" ht="21" customHeight="1">
      <x:c r="A457" s="136"/>
      <x:c r="B457" s="174"/>
      <x:c r="C457" s="136"/>
      <x:c r="D457" s="172" t="str">
        <x:f>IF(C457="","",IFERROR(VLOOKUP(C457,$J$10:$K$21,2,FALSE),"Revisar categoría"))</x:f>
      </x:c>
      <x:c r="E457" s="136"/>
      <x:c r="F457" s="140"/>
      <x:c r="G457" s="136"/>
      <x:c r="H457" s="136"/>
    </x:row>
    <x:row r="458" ht="21" customHeight="1">
      <x:c r="A458" s="136"/>
      <x:c r="B458" s="174"/>
      <x:c r="C458" s="136"/>
      <x:c r="D458" s="172" t="str">
        <x:f>IF(C458="","",IFERROR(VLOOKUP(C458,$J$10:$K$21,2,FALSE),"Revisar categoría"))</x:f>
      </x:c>
      <x:c r="E458" s="136"/>
      <x:c r="F458" s="140"/>
      <x:c r="G458" s="136"/>
      <x:c r="H458" s="136"/>
    </x:row>
    <x:row r="459" ht="21" customHeight="1">
      <x:c r="A459" s="136"/>
      <x:c r="B459" s="174"/>
      <x:c r="C459" s="136"/>
      <x:c r="D459" s="172" t="str">
        <x:f>IF(C459="","",IFERROR(VLOOKUP(C459,$J$10:$K$21,2,FALSE),"Revisar categoría"))</x:f>
      </x:c>
      <x:c r="E459" s="136"/>
      <x:c r="F459" s="140"/>
      <x:c r="G459" s="136"/>
      <x:c r="H459" s="136"/>
    </x:row>
    <x:row r="460" ht="21" customHeight="1">
      <x:c r="A460" s="136"/>
      <x:c r="B460" s="174"/>
      <x:c r="C460" s="136"/>
      <x:c r="D460" s="172" t="str">
        <x:f>IF(C460="","",IFERROR(VLOOKUP(C460,$J$10:$K$21,2,FALSE),"Revisar categoría"))</x:f>
      </x:c>
      <x:c r="E460" s="136"/>
      <x:c r="F460" s="140"/>
      <x:c r="G460" s="136"/>
      <x:c r="H460" s="136"/>
    </x:row>
    <x:row r="461" ht="21" customHeight="1">
      <x:c r="A461" s="136"/>
      <x:c r="B461" s="174"/>
      <x:c r="C461" s="136"/>
      <x:c r="D461" s="172" t="str">
        <x:f>IF(C461="","",IFERROR(VLOOKUP(C461,$J$10:$K$21,2,FALSE),"Revisar categoría"))</x:f>
      </x:c>
      <x:c r="E461" s="136"/>
      <x:c r="F461" s="140"/>
      <x:c r="G461" s="136"/>
      <x:c r="H461" s="136"/>
    </x:row>
    <x:row r="462" ht="21" customHeight="1">
      <x:c r="A462" s="136"/>
      <x:c r="B462" s="174"/>
      <x:c r="C462" s="136"/>
      <x:c r="D462" s="172" t="str">
        <x:f>IF(C462="","",IFERROR(VLOOKUP(C462,$J$10:$K$21,2,FALSE),"Revisar categoría"))</x:f>
      </x:c>
      <x:c r="E462" s="136"/>
      <x:c r="F462" s="140"/>
      <x:c r="G462" s="136"/>
      <x:c r="H462" s="136"/>
    </x:row>
    <x:row r="463" ht="21" customHeight="1">
      <x:c r="A463" s="136"/>
      <x:c r="B463" s="174"/>
      <x:c r="C463" s="136"/>
      <x:c r="D463" s="172" t="str">
        <x:f>IF(C463="","",IFERROR(VLOOKUP(C463,$J$10:$K$21,2,FALSE),"Revisar categoría"))</x:f>
      </x:c>
      <x:c r="E463" s="136"/>
      <x:c r="F463" s="140"/>
      <x:c r="G463" s="136"/>
      <x:c r="H463" s="136"/>
    </x:row>
    <x:row r="464" ht="21" customHeight="1">
      <x:c r="A464" s="136"/>
      <x:c r="B464" s="174"/>
      <x:c r="C464" s="136"/>
      <x:c r="D464" s="172" t="str">
        <x:f>IF(C464="","",IFERROR(VLOOKUP(C464,$J$10:$K$21,2,FALSE),"Revisar categoría"))</x:f>
      </x:c>
      <x:c r="E464" s="136"/>
      <x:c r="F464" s="140"/>
      <x:c r="G464" s="136"/>
      <x:c r="H464" s="136"/>
    </x:row>
    <x:row r="465" ht="21" customHeight="1">
      <x:c r="A465" s="136"/>
      <x:c r="B465" s="174"/>
      <x:c r="C465" s="136"/>
      <x:c r="D465" s="172" t="str">
        <x:f>IF(C465="","",IFERROR(VLOOKUP(C465,$J$10:$K$21,2,FALSE),"Revisar categoría"))</x:f>
      </x:c>
      <x:c r="E465" s="136"/>
      <x:c r="F465" s="140"/>
      <x:c r="G465" s="136"/>
      <x:c r="H465" s="136"/>
    </x:row>
    <x:row r="466" ht="21" customHeight="1">
      <x:c r="A466" s="136"/>
      <x:c r="B466" s="174"/>
      <x:c r="C466" s="136"/>
      <x:c r="D466" s="172" t="str">
        <x:f>IF(C466="","",IFERROR(VLOOKUP(C466,$J$10:$K$21,2,FALSE),"Revisar categoría"))</x:f>
      </x:c>
      <x:c r="E466" s="136"/>
      <x:c r="F466" s="140"/>
      <x:c r="G466" s="136"/>
      <x:c r="H466" s="136"/>
    </x:row>
    <x:row r="467" ht="21" customHeight="1">
      <x:c r="A467" s="136"/>
      <x:c r="B467" s="174"/>
      <x:c r="C467" s="136"/>
      <x:c r="D467" s="172" t="str">
        <x:f>IF(C467="","",IFERROR(VLOOKUP(C467,$J$10:$K$21,2,FALSE),"Revisar categoría"))</x:f>
      </x:c>
      <x:c r="E467" s="136"/>
      <x:c r="F467" s="140"/>
      <x:c r="G467" s="136"/>
      <x:c r="H467" s="136"/>
    </x:row>
    <x:row r="468" ht="21" customHeight="1">
      <x:c r="A468" s="136"/>
      <x:c r="B468" s="174"/>
      <x:c r="C468" s="136"/>
      <x:c r="D468" s="172" t="str">
        <x:f>IF(C468="","",IFERROR(VLOOKUP(C468,$J$10:$K$21,2,FALSE),"Revisar categoría"))</x:f>
      </x:c>
      <x:c r="E468" s="136"/>
      <x:c r="F468" s="140"/>
      <x:c r="G468" s="136"/>
      <x:c r="H468" s="136"/>
    </x:row>
    <x:row r="469" ht="21" customHeight="1">
      <x:c r="A469" s="136"/>
      <x:c r="B469" s="174"/>
      <x:c r="C469" s="136"/>
      <x:c r="D469" s="172" t="str">
        <x:f>IF(C469="","",IFERROR(VLOOKUP(C469,$J$10:$K$21,2,FALSE),"Revisar categoría"))</x:f>
      </x:c>
      <x:c r="E469" s="136"/>
      <x:c r="F469" s="140"/>
      <x:c r="G469" s="136"/>
      <x:c r="H469" s="136"/>
    </x:row>
    <x:row r="470" ht="21" customHeight="1">
      <x:c r="A470" s="136"/>
      <x:c r="B470" s="174"/>
      <x:c r="C470" s="136"/>
      <x:c r="D470" s="172" t="str">
        <x:f>IF(C470="","",IFERROR(VLOOKUP(C470,$J$10:$K$21,2,FALSE),"Revisar categoría"))</x:f>
      </x:c>
      <x:c r="E470" s="136"/>
      <x:c r="F470" s="140"/>
      <x:c r="G470" s="136"/>
      <x:c r="H470" s="136"/>
    </x:row>
    <x:row r="471" ht="21" customHeight="1">
      <x:c r="A471" s="136"/>
      <x:c r="B471" s="174"/>
      <x:c r="C471" s="136"/>
      <x:c r="D471" s="172" t="str">
        <x:f>IF(C471="","",IFERROR(VLOOKUP(C471,$J$10:$K$21,2,FALSE),"Revisar categoría"))</x:f>
      </x:c>
      <x:c r="E471" s="136"/>
      <x:c r="F471" s="140"/>
      <x:c r="G471" s="136"/>
      <x:c r="H471" s="136"/>
    </x:row>
    <x:row r="472" ht="21" customHeight="1">
      <x:c r="A472" s="136"/>
      <x:c r="B472" s="174"/>
      <x:c r="C472" s="136"/>
      <x:c r="D472" s="172" t="str">
        <x:f>IF(C472="","",IFERROR(VLOOKUP(C472,$J$10:$K$21,2,FALSE),"Revisar categoría"))</x:f>
      </x:c>
      <x:c r="E472" s="136"/>
      <x:c r="F472" s="140"/>
      <x:c r="G472" s="136"/>
      <x:c r="H472" s="136"/>
    </x:row>
    <x:row r="473" ht="21" customHeight="1">
      <x:c r="A473" s="136"/>
      <x:c r="B473" s="174"/>
      <x:c r="C473" s="136"/>
      <x:c r="D473" s="172" t="str">
        <x:f>IF(C473="","",IFERROR(VLOOKUP(C473,$J$10:$K$21,2,FALSE),"Revisar categoría"))</x:f>
      </x:c>
      <x:c r="E473" s="136"/>
      <x:c r="F473" s="140"/>
      <x:c r="G473" s="136"/>
      <x:c r="H473" s="136"/>
    </x:row>
    <x:row r="474" ht="21" customHeight="1">
      <x:c r="A474" s="136"/>
      <x:c r="B474" s="174"/>
      <x:c r="C474" s="136"/>
      <x:c r="D474" s="172" t="str">
        <x:f>IF(C474="","",IFERROR(VLOOKUP(C474,$J$10:$K$21,2,FALSE),"Revisar categoría"))</x:f>
      </x:c>
      <x:c r="E474" s="136"/>
      <x:c r="F474" s="140"/>
      <x:c r="G474" s="136"/>
      <x:c r="H474" s="136"/>
    </x:row>
    <x:row r="475" ht="21" customHeight="1">
      <x:c r="A475" s="136"/>
      <x:c r="B475" s="174"/>
      <x:c r="C475" s="136"/>
      <x:c r="D475" s="172" t="str">
        <x:f>IF(C475="","",IFERROR(VLOOKUP(C475,$J$10:$K$21,2,FALSE),"Revisar categoría"))</x:f>
      </x:c>
      <x:c r="E475" s="136"/>
      <x:c r="F475" s="140"/>
      <x:c r="G475" s="136"/>
      <x:c r="H475" s="136"/>
    </x:row>
    <x:row r="476" ht="21" customHeight="1">
      <x:c r="A476" s="136"/>
      <x:c r="B476" s="174"/>
      <x:c r="C476" s="136"/>
      <x:c r="D476" s="172" t="str">
        <x:f>IF(C476="","",IFERROR(VLOOKUP(C476,$J$10:$K$21,2,FALSE),"Revisar categoría"))</x:f>
      </x:c>
      <x:c r="E476" s="136"/>
      <x:c r="F476" s="140"/>
      <x:c r="G476" s="136"/>
      <x:c r="H476" s="136"/>
    </x:row>
    <x:row r="477" ht="21" customHeight="1">
      <x:c r="A477" s="136"/>
      <x:c r="B477" s="174"/>
      <x:c r="C477" s="136"/>
      <x:c r="D477" s="172" t="str">
        <x:f>IF(C477="","",IFERROR(VLOOKUP(C477,$J$10:$K$21,2,FALSE),"Revisar categoría"))</x:f>
      </x:c>
      <x:c r="E477" s="136"/>
      <x:c r="F477" s="140"/>
      <x:c r="G477" s="136"/>
      <x:c r="H477" s="136"/>
    </x:row>
    <x:row r="478" ht="21" customHeight="1">
      <x:c r="A478" s="136"/>
      <x:c r="B478" s="174"/>
      <x:c r="C478" s="136"/>
      <x:c r="D478" s="172" t="str">
        <x:f>IF(C478="","",IFERROR(VLOOKUP(C478,$J$10:$K$21,2,FALSE),"Revisar categoría"))</x:f>
      </x:c>
      <x:c r="E478" s="136"/>
      <x:c r="F478" s="140"/>
      <x:c r="G478" s="136"/>
      <x:c r="H478" s="136"/>
    </x:row>
    <x:row r="479" ht="21" customHeight="1">
      <x:c r="A479" s="136"/>
      <x:c r="B479" s="174"/>
      <x:c r="C479" s="136"/>
      <x:c r="D479" s="172" t="str">
        <x:f>IF(C479="","",IFERROR(VLOOKUP(C479,$J$10:$K$21,2,FALSE),"Revisar categoría"))</x:f>
      </x:c>
      <x:c r="E479" s="136"/>
      <x:c r="F479" s="140"/>
      <x:c r="G479" s="136"/>
      <x:c r="H479" s="136"/>
    </x:row>
    <x:row r="480" ht="21" customHeight="1">
      <x:c r="A480" s="136"/>
      <x:c r="B480" s="174"/>
      <x:c r="C480" s="136"/>
      <x:c r="D480" s="172" t="str">
        <x:f>IF(C480="","",IFERROR(VLOOKUP(C480,$J$10:$K$21,2,FALSE),"Revisar categoría"))</x:f>
      </x:c>
      <x:c r="E480" s="136"/>
      <x:c r="F480" s="140"/>
      <x:c r="G480" s="136"/>
      <x:c r="H480" s="136"/>
    </x:row>
    <x:row r="481" ht="21" customHeight="1">
      <x:c r="A481" s="136"/>
      <x:c r="B481" s="174"/>
      <x:c r="C481" s="136"/>
      <x:c r="D481" s="172" t="str">
        <x:f>IF(C481="","",IFERROR(VLOOKUP(C481,$J$10:$K$21,2,FALSE),"Revisar categoría"))</x:f>
      </x:c>
      <x:c r="E481" s="136"/>
      <x:c r="F481" s="140"/>
      <x:c r="G481" s="136"/>
      <x:c r="H481" s="136"/>
    </x:row>
    <x:row r="482" ht="21" customHeight="1">
      <x:c r="A482" s="136"/>
      <x:c r="B482" s="174"/>
      <x:c r="C482" s="136"/>
      <x:c r="D482" s="172" t="str">
        <x:f>IF(C482="","",IFERROR(VLOOKUP(C482,$J$10:$K$21,2,FALSE),"Revisar categoría"))</x:f>
      </x:c>
      <x:c r="E482" s="136"/>
      <x:c r="F482" s="140"/>
      <x:c r="G482" s="136"/>
      <x:c r="H482" s="136"/>
    </x:row>
    <x:row r="483" ht="21" customHeight="1">
      <x:c r="A483" s="136"/>
      <x:c r="B483" s="174"/>
      <x:c r="C483" s="136"/>
      <x:c r="D483" s="172" t="str">
        <x:f>IF(C483="","",IFERROR(VLOOKUP(C483,$J$10:$K$21,2,FALSE),"Revisar categoría"))</x:f>
      </x:c>
      <x:c r="E483" s="136"/>
      <x:c r="F483" s="140"/>
      <x:c r="G483" s="136"/>
      <x:c r="H483" s="136"/>
    </x:row>
    <x:row r="484" ht="21" customHeight="1">
      <x:c r="A484" s="136"/>
      <x:c r="B484" s="174"/>
      <x:c r="C484" s="136"/>
      <x:c r="D484" s="172" t="str">
        <x:f>IF(C484="","",IFERROR(VLOOKUP(C484,$J$10:$K$21,2,FALSE),"Revisar categoría"))</x:f>
      </x:c>
      <x:c r="E484" s="136"/>
      <x:c r="F484" s="140"/>
      <x:c r="G484" s="136"/>
      <x:c r="H484" s="136"/>
    </x:row>
    <x:row r="485" ht="21" customHeight="1">
      <x:c r="A485" s="136"/>
      <x:c r="B485" s="174"/>
      <x:c r="C485" s="136"/>
      <x:c r="D485" s="172" t="str">
        <x:f>IF(C485="","",IFERROR(VLOOKUP(C485,$J$10:$K$21,2,FALSE),"Revisar categoría"))</x:f>
      </x:c>
      <x:c r="E485" s="136"/>
      <x:c r="F485" s="140"/>
      <x:c r="G485" s="136"/>
      <x:c r="H485" s="136"/>
    </x:row>
    <x:row r="486" ht="21" customHeight="1">
      <x:c r="A486" s="136"/>
      <x:c r="B486" s="174"/>
      <x:c r="C486" s="136"/>
      <x:c r="D486" s="172" t="str">
        <x:f>IF(C486="","",IFERROR(VLOOKUP(C486,$J$10:$K$21,2,FALSE),"Revisar categoría"))</x:f>
      </x:c>
      <x:c r="E486" s="136"/>
      <x:c r="F486" s="140"/>
      <x:c r="G486" s="136"/>
      <x:c r="H486" s="136"/>
    </x:row>
    <x:row r="487" ht="21" customHeight="1">
      <x:c r="A487" s="136"/>
      <x:c r="B487" s="174"/>
      <x:c r="C487" s="136"/>
      <x:c r="D487" s="172" t="str">
        <x:f>IF(C487="","",IFERROR(VLOOKUP(C487,$J$10:$K$21,2,FALSE),"Revisar categoría"))</x:f>
      </x:c>
      <x:c r="E487" s="136"/>
      <x:c r="F487" s="140"/>
      <x:c r="G487" s="136"/>
      <x:c r="H487" s="136"/>
    </x:row>
    <x:row r="488" ht="21" customHeight="1">
      <x:c r="A488" s="136"/>
      <x:c r="B488" s="174"/>
      <x:c r="C488" s="136"/>
      <x:c r="D488" s="172" t="str">
        <x:f>IF(C488="","",IFERROR(VLOOKUP(C488,$J$10:$K$21,2,FALSE),"Revisar categoría"))</x:f>
      </x:c>
      <x:c r="E488" s="136"/>
      <x:c r="F488" s="140"/>
      <x:c r="G488" s="136"/>
      <x:c r="H488" s="136"/>
    </x:row>
    <x:row r="489" ht="21" customHeight="1">
      <x:c r="A489" s="136"/>
      <x:c r="B489" s="174"/>
      <x:c r="C489" s="136"/>
      <x:c r="D489" s="172" t="str">
        <x:f>IF(C489="","",IFERROR(VLOOKUP(C489,$J$10:$K$21,2,FALSE),"Revisar categoría"))</x:f>
      </x:c>
      <x:c r="E489" s="136"/>
      <x:c r="F489" s="140"/>
      <x:c r="G489" s="136"/>
      <x:c r="H489" s="136"/>
    </x:row>
    <x:row r="490" ht="21" customHeight="1">
      <x:c r="A490" s="136"/>
      <x:c r="B490" s="174"/>
      <x:c r="C490" s="136"/>
      <x:c r="D490" s="172" t="str">
        <x:f>IF(C490="","",IFERROR(VLOOKUP(C490,$J$10:$K$21,2,FALSE),"Revisar categoría"))</x:f>
      </x:c>
      <x:c r="E490" s="136"/>
      <x:c r="F490" s="140"/>
      <x:c r="G490" s="136"/>
      <x:c r="H490" s="136"/>
    </x:row>
    <x:row r="491" ht="21" customHeight="1">
      <x:c r="A491" s="136"/>
      <x:c r="B491" s="174"/>
      <x:c r="C491" s="136"/>
      <x:c r="D491" s="172" t="str">
        <x:f>IF(C491="","",IFERROR(VLOOKUP(C491,$J$10:$K$21,2,FALSE),"Revisar categoría"))</x:f>
      </x:c>
      <x:c r="E491" s="136"/>
      <x:c r="F491" s="140"/>
      <x:c r="G491" s="136"/>
      <x:c r="H491" s="136"/>
    </x:row>
    <x:row r="492" ht="21" customHeight="1">
      <x:c r="A492" s="136"/>
      <x:c r="B492" s="174"/>
      <x:c r="C492" s="136"/>
      <x:c r="D492" s="172" t="str">
        <x:f>IF(C492="","",IFERROR(VLOOKUP(C492,$J$10:$K$21,2,FALSE),"Revisar categoría"))</x:f>
      </x:c>
      <x:c r="E492" s="136"/>
      <x:c r="F492" s="140"/>
      <x:c r="G492" s="136"/>
      <x:c r="H492" s="136"/>
    </x:row>
    <x:row r="493" ht="21" customHeight="1">
      <x:c r="A493" s="136"/>
      <x:c r="B493" s="174"/>
      <x:c r="C493" s="136"/>
      <x:c r="D493" s="172" t="str">
        <x:f>IF(C493="","",IFERROR(VLOOKUP(C493,$J$10:$K$21,2,FALSE),"Revisar categoría"))</x:f>
      </x:c>
      <x:c r="E493" s="136"/>
      <x:c r="F493" s="140"/>
      <x:c r="G493" s="136"/>
      <x:c r="H493" s="136"/>
    </x:row>
    <x:row r="494" ht="21" customHeight="1">
      <x:c r="A494" s="136"/>
      <x:c r="B494" s="174"/>
      <x:c r="C494" s="136"/>
      <x:c r="D494" s="172" t="str">
        <x:f>IF(C494="","",IFERROR(VLOOKUP(C494,$J$10:$K$21,2,FALSE),"Revisar categoría"))</x:f>
      </x:c>
      <x:c r="E494" s="136"/>
      <x:c r="F494" s="140"/>
      <x:c r="G494" s="136"/>
      <x:c r="H494" s="136"/>
    </x:row>
    <x:row r="495" ht="21" customHeight="1">
      <x:c r="A495" s="136"/>
      <x:c r="B495" s="174"/>
      <x:c r="C495" s="136"/>
      <x:c r="D495" s="172" t="str">
        <x:f>IF(C495="","",IFERROR(VLOOKUP(C495,$J$10:$K$21,2,FALSE),"Revisar categoría"))</x:f>
      </x:c>
      <x:c r="E495" s="136"/>
      <x:c r="F495" s="140"/>
      <x:c r="G495" s="136"/>
      <x:c r="H495" s="136"/>
    </x:row>
    <x:row r="496" ht="21" customHeight="1">
      <x:c r="A496" s="136"/>
      <x:c r="B496" s="174"/>
      <x:c r="C496" s="136"/>
      <x:c r="D496" s="172" t="str">
        <x:f>IF(C496="","",IFERROR(VLOOKUP(C496,$J$10:$K$21,2,FALSE),"Revisar categoría"))</x:f>
      </x:c>
      <x:c r="E496" s="136"/>
      <x:c r="F496" s="140"/>
      <x:c r="G496" s="136"/>
      <x:c r="H496" s="136"/>
    </x:row>
    <x:row r="497" ht="21" customHeight="1">
      <x:c r="A497" s="136"/>
      <x:c r="B497" s="174"/>
      <x:c r="C497" s="136"/>
      <x:c r="D497" s="172" t="str">
        <x:f>IF(C497="","",IFERROR(VLOOKUP(C497,$J$10:$K$21,2,FALSE),"Revisar categoría"))</x:f>
      </x:c>
      <x:c r="E497" s="136"/>
      <x:c r="F497" s="140"/>
      <x:c r="G497" s="136"/>
      <x:c r="H497" s="136"/>
    </x:row>
    <x:row r="498" ht="21" customHeight="1">
      <x:c r="A498" s="136"/>
      <x:c r="B498" s="174"/>
      <x:c r="C498" s="136"/>
      <x:c r="D498" s="172" t="str">
        <x:f>IF(C498="","",IFERROR(VLOOKUP(C498,$J$10:$K$21,2,FALSE),"Revisar categoría"))</x:f>
      </x:c>
      <x:c r="E498" s="136"/>
      <x:c r="F498" s="140"/>
      <x:c r="G498" s="136"/>
      <x:c r="H498" s="136"/>
    </x:row>
    <x:row r="499" ht="21" customHeight="1">
      <x:c r="A499" s="136"/>
      <x:c r="B499" s="174"/>
      <x:c r="C499" s="136"/>
      <x:c r="D499" s="172" t="str">
        <x:f>IF(C499="","",IFERROR(VLOOKUP(C499,$J$10:$K$21,2,FALSE),"Revisar categoría"))</x:f>
      </x:c>
      <x:c r="E499" s="136"/>
      <x:c r="F499" s="140"/>
      <x:c r="G499" s="136"/>
      <x:c r="H499" s="136"/>
    </x:row>
    <x:row r="500" ht="21" customHeight="1">
      <x:c r="A500" s="136"/>
      <x:c r="B500" s="174"/>
      <x:c r="C500" s="136"/>
      <x:c r="D500" s="172" t="str">
        <x:f>IF(C500="","",IFERROR(VLOOKUP(C500,$J$10:$K$21,2,FALSE),"Revisar categoría"))</x:f>
      </x:c>
      <x:c r="E500" s="136"/>
      <x:c r="F500" s="140"/>
      <x:c r="G500" s="136"/>
      <x:c r="H500" s="136"/>
    </x:row>
    <x:row r="501" ht="21" customHeight="1">
      <x:c r="A501" s="136"/>
      <x:c r="B501" s="174"/>
      <x:c r="C501" s="136"/>
      <x:c r="D501" s="172" t="str">
        <x:f>IF(C501="","",IFERROR(VLOOKUP(C501,$J$10:$K$21,2,FALSE),"Revisar categoría"))</x:f>
      </x:c>
      <x:c r="E501" s="136"/>
      <x:c r="F501" s="140"/>
      <x:c r="G501" s="136"/>
      <x:c r="H501" s="136"/>
    </x:row>
    <x:row r="502" ht="21" customHeight="1">
      <x:c r="A502" s="136"/>
      <x:c r="B502" s="174"/>
      <x:c r="C502" s="136"/>
      <x:c r="D502" s="172" t="str">
        <x:f>IF(C502="","",IFERROR(VLOOKUP(C502,$J$10:$K$21,2,FALSE),"Revisar categoría"))</x:f>
      </x:c>
      <x:c r="E502" s="136"/>
      <x:c r="F502" s="140"/>
      <x:c r="G502" s="136"/>
      <x:c r="H502" s="136"/>
    </x:row>
    <x:row r="503" ht="21" customHeight="1">
      <x:c r="A503" s="136"/>
      <x:c r="B503" s="174"/>
      <x:c r="C503" s="136"/>
      <x:c r="D503" s="172" t="str">
        <x:f>IF(C503="","",IFERROR(VLOOKUP(C503,$J$10:$K$21,2,FALSE),"Revisar categoría"))</x:f>
      </x:c>
      <x:c r="E503" s="136"/>
      <x:c r="F503" s="140"/>
      <x:c r="G503" s="136"/>
      <x:c r="H503" s="136"/>
    </x:row>
    <x:row r="504" ht="21" customHeight="1">
      <x:c r="A504" s="136"/>
      <x:c r="B504" s="174"/>
      <x:c r="C504" s="136"/>
      <x:c r="D504" s="172" t="str">
        <x:f>IF(C504="","",IFERROR(VLOOKUP(C504,$J$10:$K$21,2,FALSE),"Revisar categoría"))</x:f>
      </x:c>
      <x:c r="E504" s="136"/>
      <x:c r="F504" s="140"/>
      <x:c r="G504" s="136"/>
      <x:c r="H504" s="136"/>
    </x:row>
    <x:row r="505" ht="21" customHeight="1">
      <x:c r="A505" s="136"/>
      <x:c r="B505" s="174"/>
      <x:c r="C505" s="136"/>
      <x:c r="D505" s="172" t="str">
        <x:f>IF(C505="","",IFERROR(VLOOKUP(C505,$J$10:$K$21,2,FALSE),"Revisar categoría"))</x:f>
      </x:c>
      <x:c r="E505" s="136"/>
      <x:c r="F505" s="140"/>
      <x:c r="G505" s="136"/>
      <x:c r="H505" s="136"/>
    </x:row>
    <x:row r="506" ht="21" customHeight="1">
      <x:c r="A506" s="136"/>
      <x:c r="B506" s="174"/>
      <x:c r="C506" s="136"/>
      <x:c r="D506" s="172" t="str">
        <x:f>IF(C506="","",IFERROR(VLOOKUP(C506,$J$10:$K$21,2,FALSE),"Revisar categoría"))</x:f>
      </x:c>
      <x:c r="E506" s="136"/>
      <x:c r="F506" s="140"/>
      <x:c r="G506" s="136"/>
      <x:c r="H506" s="136"/>
    </x:row>
    <x:row r="507" ht="21" customHeight="1">
      <x:c r="A507" s="136"/>
      <x:c r="B507" s="174"/>
      <x:c r="C507" s="136"/>
      <x:c r="D507" s="172" t="str">
        <x:f>IF(C507="","",IFERROR(VLOOKUP(C507,$J$10:$K$21,2,FALSE),"Revisar categoría"))</x:f>
      </x:c>
      <x:c r="E507" s="136"/>
      <x:c r="F507" s="140"/>
      <x:c r="G507" s="136"/>
      <x:c r="H507" s="136"/>
    </x:row>
    <x:row r="508" ht="21" customHeight="1">
      <x:c r="A508" s="136"/>
      <x:c r="B508" s="174"/>
      <x:c r="C508" s="136"/>
      <x:c r="D508" s="172" t="str">
        <x:f>IF(C508="","",IFERROR(VLOOKUP(C508,$J$10:$K$21,2,FALSE),"Revisar categoría"))</x:f>
      </x:c>
      <x:c r="E508" s="136"/>
      <x:c r="F508" s="140"/>
      <x:c r="G508" s="136"/>
      <x:c r="H508" s="136"/>
    </x:row>
  </x:sheetData>
  <x:mergeCells>
    <x:mergeCell ref="A2:K3"/>
    <x:mergeCell ref="A4:K4"/>
    <x:mergeCell ref="A5:K5"/>
    <x:mergeCell ref="J24:K24"/>
    <x:mergeCell ref="J25:K29"/>
    <x:mergeCell ref="J31:K34"/>
  </x:mergeCells>
  <x:conditionalFormatting sqref="F9:F508">
    <x:cfRule type="cellIs" dxfId="4" priority="1" operator="lessThan">
      <x:formula>0</x:formula>
    </x:cfRule>
  </x:conditionalFormatting>
  <x:dataValidations count="2">
    <x:dataValidation type="list" sqref="C9:C508">
      <x:formula1>"Sueldo,Ingreso extra,Vivienda,Alimentación,Transporte,Servicios,Entretenimiento,Gastos personales,Pago de deudas,Fondo de emergencia,Ahorro para metas,Inversiones"</x:formula1>
    </x:dataValidation>
    <x:dataValidation type="list" sqref="G9:G508">
      <x:formula1>"Débito,Crédito,Efectivo,Transferencia,Otro"</x:formula1>
    </x:dataValidation>
  </x:dataValidations>
  <x:pageMargins left="0.7" right="0.7" top="0.75" bottom="0.75" header="0.3" footer="0.3"/>
  <x:tableParts count="1">
    <x:tablePart xmlns:r="http://schemas.openxmlformats.org/officeDocument/2006/relationships" r:id="R67eaa8feefc5414e"/>
  </x:tableParts>
</x:worksheet>
</file>